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Maenner" sheetId="1" r:id="rId1"/>
    <sheet name="Frauen" sheetId="2" r:id="rId2"/>
    <sheet name="Männer&amp;Frauen gesamt" sheetId="3" r:id="rId3"/>
  </sheets>
  <definedNames/>
  <calcPr fullCalcOnLoad="1"/>
</workbook>
</file>

<file path=xl/comments1.xml><?xml version="1.0" encoding="utf-8"?>
<comments xmlns="http://schemas.openxmlformats.org/spreadsheetml/2006/main">
  <authors>
    <author>brose</author>
  </authors>
  <commentList>
    <comment ref="B21" authorId="0">
      <text>
        <r>
          <rPr>
            <b/>
            <sz val="9"/>
            <rFont val="Segoe UI"/>
            <family val="2"/>
          </rPr>
          <t>inklusive 7km Extraschleife</t>
        </r>
      </text>
    </comment>
    <comment ref="B22" authorId="0">
      <text>
        <r>
          <rPr>
            <b/>
            <sz val="9"/>
            <rFont val="Segoe UI"/>
            <family val="2"/>
          </rPr>
          <t>auf Extraläufer gewartet</t>
        </r>
      </text>
    </comment>
    <comment ref="A31" authorId="0">
      <text>
        <r>
          <rPr>
            <b/>
            <sz val="9"/>
            <rFont val="Segoe UI"/>
            <family val="2"/>
          </rPr>
          <t>Meldung am 17.5.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brose</author>
    <author>Marcel Fahrengruber</author>
  </authors>
  <commentList>
    <comment ref="B9" authorId="0">
      <text>
        <r>
          <rPr>
            <b/>
            <sz val="9"/>
            <rFont val="Segoe UI"/>
            <family val="2"/>
          </rPr>
          <t>inklusive 7km Extraschleife</t>
        </r>
      </text>
    </comment>
    <comment ref="B11" authorId="1">
      <text>
        <r>
          <rPr>
            <b/>
            <sz val="9"/>
            <rFont val="Segoe UI"/>
            <family val="2"/>
          </rPr>
          <t>Marcel Fahrengruber: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<sst xmlns="http://schemas.openxmlformats.org/spreadsheetml/2006/main" count="257" uniqueCount="104">
  <si>
    <t>Gelaufene Zeit</t>
  </si>
  <si>
    <t>Punkte</t>
  </si>
  <si>
    <t>GESAMTPUNKTEANZAHL</t>
  </si>
  <si>
    <t>Teilnehmer</t>
  </si>
  <si>
    <t>Anzahl der Läufe</t>
  </si>
  <si>
    <t>Gesamt Punkte</t>
  </si>
  <si>
    <t>BEWERB</t>
  </si>
  <si>
    <t>LÄNGE</t>
  </si>
  <si>
    <t xml:space="preserve">PUNKTE </t>
  </si>
  <si>
    <t>Schwierigkeits</t>
  </si>
  <si>
    <t>Kilometer</t>
  </si>
  <si>
    <t>BJAK´S Silvester Marathontrail</t>
  </si>
  <si>
    <t>Innsbruck Alpine Trailrun Festival K42</t>
  </si>
  <si>
    <t>Veitscher Grenzstaffellauf</t>
  </si>
  <si>
    <t>Montafon Arlberg Marathontrail</t>
  </si>
  <si>
    <t>Laufpunkte</t>
  </si>
  <si>
    <t>Gesamt-km</t>
  </si>
  <si>
    <t>km</t>
  </si>
  <si>
    <t>Stuiben Trailrun</t>
  </si>
  <si>
    <t>Hochkönigman Marathontrail</t>
  </si>
  <si>
    <t>Koasamarsch Marathon</t>
  </si>
  <si>
    <t>Öztaler Gletsher Run</t>
  </si>
  <si>
    <t>Traunsee Bergmarathon</t>
  </si>
  <si>
    <t>Josef Steiner Marathon</t>
  </si>
  <si>
    <t>Phyrn-Priel Trohpy</t>
  </si>
  <si>
    <t>Saalbacher Marathon Trail</t>
  </si>
  <si>
    <t>Torlauf Dachstein Marathon</t>
  </si>
  <si>
    <t>Schneeberg Trail</t>
  </si>
  <si>
    <t>Wienerwald Marathon Trail</t>
  </si>
  <si>
    <t>Bizau Maraton Trail</t>
  </si>
  <si>
    <t>Grossglockner Marathon Trail</t>
  </si>
  <si>
    <t>JOL Sport Run</t>
  </si>
  <si>
    <t>Montafon Totale</t>
  </si>
  <si>
    <t>KAT 100</t>
  </si>
  <si>
    <t>Stanzer Marathon</t>
  </si>
  <si>
    <t>EIFRIED Martin</t>
  </si>
  <si>
    <t>STEINDL Reinhart</t>
  </si>
  <si>
    <t>VELEBIT Drago</t>
  </si>
  <si>
    <t>HUBER NIKI, Dr.</t>
  </si>
  <si>
    <t>HUBER Gunter, Dr.</t>
  </si>
  <si>
    <t>DICK Demeter</t>
  </si>
  <si>
    <t>STRANDBERG Hugo</t>
  </si>
  <si>
    <t>TEUFNER Stefan</t>
  </si>
  <si>
    <t>GAMS Wolfgang</t>
  </si>
  <si>
    <t>KLACKL Johann</t>
  </si>
  <si>
    <t>LAHNSTEINER Franz</t>
  </si>
  <si>
    <t>AUSSERHOFER Thomas</t>
  </si>
  <si>
    <t>FALKNER Thomas</t>
  </si>
  <si>
    <t>PIVK Mario</t>
  </si>
  <si>
    <t>UNTNER Christoph</t>
  </si>
  <si>
    <t xml:space="preserve">OBERSAMER Lukas </t>
  </si>
  <si>
    <t xml:space="preserve">SCHELLENBACHER Alfred </t>
  </si>
  <si>
    <t xml:space="preserve">STIEBINGER Oliver </t>
  </si>
  <si>
    <t xml:space="preserve">TRINK Hannes </t>
  </si>
  <si>
    <t>KASTL Helmut</t>
  </si>
  <si>
    <t xml:space="preserve">SCHALLMOSER Richard </t>
  </si>
  <si>
    <t xml:space="preserve">BUCHINGER Julian </t>
  </si>
  <si>
    <t xml:space="preserve">BASSING Pierre </t>
  </si>
  <si>
    <t xml:space="preserve">BUCHINGER Reinhard </t>
  </si>
  <si>
    <t xml:space="preserve">KNY Gerald </t>
  </si>
  <si>
    <t xml:space="preserve">KLAMMER Christian </t>
  </si>
  <si>
    <t>WESP Klaus</t>
  </si>
  <si>
    <t>BODISELITSCH Bernd</t>
  </si>
  <si>
    <t xml:space="preserve">RADLER Thomas </t>
  </si>
  <si>
    <t>LUFTENSTEINER Jochen</t>
  </si>
  <si>
    <t xml:space="preserve">MÖRTENHUBER Stephan </t>
  </si>
  <si>
    <t xml:space="preserve">POSTL Andreas </t>
  </si>
  <si>
    <t xml:space="preserve">STOCKINGER Hans </t>
  </si>
  <si>
    <t xml:space="preserve">EDLINGER David </t>
  </si>
  <si>
    <t xml:space="preserve">KUN Rene </t>
  </si>
  <si>
    <t xml:space="preserve">NAAKTGEBOREN Maarten </t>
  </si>
  <si>
    <t xml:space="preserve">RAHLVES Thorben </t>
  </si>
  <si>
    <t xml:space="preserve">FAHRENGRUBER Rene </t>
  </si>
  <si>
    <t xml:space="preserve">JANECEK Oldrich </t>
  </si>
  <si>
    <t xml:space="preserve">BURGER Marcus </t>
  </si>
  <si>
    <t xml:space="preserve">ORTLER Siegfried </t>
  </si>
  <si>
    <t xml:space="preserve">LANZ Thomas </t>
  </si>
  <si>
    <t xml:space="preserve">NUSSMÜLLER Michael </t>
  </si>
  <si>
    <t xml:space="preserve">JURAK Sascha </t>
  </si>
  <si>
    <t xml:space="preserve">WALTHER Stefan </t>
  </si>
  <si>
    <t xml:space="preserve">JENNER Georg </t>
  </si>
  <si>
    <t xml:space="preserve">WEISSINGER-LUSENBERGER Anita </t>
  </si>
  <si>
    <t>ZENZ Alice</t>
  </si>
  <si>
    <t xml:space="preserve">VASUTIU Florina </t>
  </si>
  <si>
    <t xml:space="preserve">SCHWARZ Martina </t>
  </si>
  <si>
    <t>FREYHOFER Bettina</t>
  </si>
  <si>
    <t>KECMAN Zorica</t>
  </si>
  <si>
    <t xml:space="preserve">GRABNER Monika </t>
  </si>
  <si>
    <t xml:space="preserve">VASINOVA Marcela </t>
  </si>
  <si>
    <t xml:space="preserve">GÖNITZER Barbara </t>
  </si>
  <si>
    <t xml:space="preserve">ELBISCHBERGER Alexandra </t>
  </si>
  <si>
    <t xml:space="preserve">RUMPLMAIER Sandra </t>
  </si>
  <si>
    <t xml:space="preserve">ECKER Gerhard </t>
  </si>
  <si>
    <t xml:space="preserve"> </t>
  </si>
  <si>
    <t>ALTMANNINGER Carina</t>
  </si>
  <si>
    <t>SCHWENINGER 
Andreas Dr.</t>
  </si>
  <si>
    <t>ROTH Erwin</t>
  </si>
  <si>
    <t>BRANDSTÄTTER Saskia</t>
  </si>
  <si>
    <t>REISENZAHN Stefanie</t>
  </si>
  <si>
    <t>HEROUT Dominic</t>
  </si>
  <si>
    <t>PICHLER Thomas</t>
  </si>
  <si>
    <t xml:space="preserve">BRANDSTETTER Heinrich </t>
  </si>
  <si>
    <t>KÖHLER Jürgen</t>
  </si>
  <si>
    <t>TIESO Ruben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</si>
</sst>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h:mm:ss;@"/>
    <numFmt numFmtId="177" formatCode="hh:mm:ss;@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Segoe UI"/>
      <family val="2"/>
    </font>
    <font>
      <sz val="9"/>
      <name val="Segoe U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Calibri"/>
      <family val="2"/>
    </font>
    <font>
      <b/>
      <sz val="8"/>
      <color indexed="9"/>
      <name val="Calibri"/>
      <family val="2"/>
    </font>
    <font>
      <b/>
      <sz val="9"/>
      <color indexed="9"/>
      <name val="Calibri"/>
      <family val="2"/>
    </font>
    <font>
      <b/>
      <sz val="14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sz val="7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FFFFFF"/>
      <name val="Times New Roman"/>
      <family val="1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sz val="14"/>
      <color theme="1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Calibri"/>
      <family val="2"/>
    </font>
    <font>
      <b/>
      <sz val="9"/>
      <color theme="0"/>
      <name val="Calibri"/>
      <family val="2"/>
    </font>
    <font>
      <b/>
      <sz val="7"/>
      <color theme="0"/>
      <name val="Calibri"/>
      <family val="2"/>
    </font>
    <font>
      <b/>
      <sz val="5"/>
      <color theme="0"/>
      <name val="Calibri"/>
      <family val="2"/>
    </font>
    <font>
      <b/>
      <sz val="8"/>
      <color theme="0"/>
      <name val="Calibri"/>
      <family val="2"/>
    </font>
    <font>
      <b/>
      <sz val="14"/>
      <color theme="0"/>
      <name val="Calibri"/>
      <family val="2"/>
    </font>
    <font>
      <b/>
      <sz val="11"/>
      <color rgb="FFFFFFFF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86">
    <xf numFmtId="0" fontId="0" fillId="0" borderId="0" xfId="0" applyFont="1" applyAlignment="1">
      <alignment/>
    </xf>
    <xf numFmtId="0" fontId="52" fillId="33" borderId="10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0" fontId="51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51" fillId="33" borderId="14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51" fillId="33" borderId="12" xfId="0" applyFont="1" applyFill="1" applyBorder="1" applyAlignment="1">
      <alignment horizontal="center"/>
    </xf>
    <xf numFmtId="0" fontId="53" fillId="33" borderId="16" xfId="0" applyFont="1" applyFill="1" applyBorder="1" applyAlignment="1">
      <alignment horizontal="right"/>
    </xf>
    <xf numFmtId="0" fontId="53" fillId="33" borderId="17" xfId="0" applyFont="1" applyFill="1" applyBorder="1" applyAlignment="1">
      <alignment horizontal="left"/>
    </xf>
    <xf numFmtId="0" fontId="53" fillId="33" borderId="16" xfId="0" applyFont="1" applyFill="1" applyBorder="1" applyAlignment="1">
      <alignment/>
    </xf>
    <xf numFmtId="0" fontId="53" fillId="33" borderId="17" xfId="0" applyFont="1" applyFill="1" applyBorder="1" applyAlignment="1">
      <alignment/>
    </xf>
    <xf numFmtId="0" fontId="53" fillId="33" borderId="18" xfId="0" applyFont="1" applyFill="1" applyBorder="1" applyAlignment="1">
      <alignment/>
    </xf>
    <xf numFmtId="0" fontId="54" fillId="34" borderId="19" xfId="0" applyFont="1" applyFill="1" applyBorder="1" applyAlignment="1">
      <alignment horizontal="center" vertical="top" wrapText="1"/>
    </xf>
    <xf numFmtId="0" fontId="54" fillId="34" borderId="20" xfId="0" applyFont="1" applyFill="1" applyBorder="1" applyAlignment="1">
      <alignment horizontal="center" vertical="top" wrapText="1"/>
    </xf>
    <xf numFmtId="0" fontId="53" fillId="33" borderId="0" xfId="0" applyFont="1" applyFill="1" applyBorder="1" applyAlignment="1">
      <alignment/>
    </xf>
    <xf numFmtId="0" fontId="53" fillId="33" borderId="21" xfId="0" applyFont="1" applyFill="1" applyBorder="1" applyAlignment="1">
      <alignment horizontal="center"/>
    </xf>
    <xf numFmtId="0" fontId="53" fillId="33" borderId="21" xfId="0" applyFont="1" applyFill="1" applyBorder="1" applyAlignment="1">
      <alignment horizontal="right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55" fillId="0" borderId="22" xfId="0" applyFont="1" applyFill="1" applyBorder="1" applyAlignment="1">
      <alignment horizontal="center" vertical="top" wrapText="1"/>
    </xf>
    <xf numFmtId="0" fontId="55" fillId="0" borderId="22" xfId="0" applyFont="1" applyBorder="1" applyAlignment="1">
      <alignment horizontal="center" vertical="top" wrapText="1"/>
    </xf>
    <xf numFmtId="177" fontId="56" fillId="35" borderId="22" xfId="0" applyNumberFormat="1" applyFont="1" applyFill="1" applyBorder="1" applyAlignment="1">
      <alignment horizontal="center" vertical="top" wrapText="1"/>
    </xf>
    <xf numFmtId="0" fontId="57" fillId="36" borderId="22" xfId="0" applyFont="1" applyFill="1" applyBorder="1" applyAlignment="1">
      <alignment horizontal="center" vertical="top" wrapText="1"/>
    </xf>
    <xf numFmtId="21" fontId="56" fillId="35" borderId="22" xfId="0" applyNumberFormat="1" applyFont="1" applyFill="1" applyBorder="1" applyAlignment="1">
      <alignment horizontal="center" vertical="top" wrapText="1"/>
    </xf>
    <xf numFmtId="0" fontId="57" fillId="35" borderId="22" xfId="0" applyFont="1" applyFill="1" applyBorder="1" applyAlignment="1">
      <alignment horizontal="center" vertical="top" wrapText="1"/>
    </xf>
    <xf numFmtId="20" fontId="56" fillId="35" borderId="22" xfId="0" applyNumberFormat="1" applyFont="1" applyFill="1" applyBorder="1" applyAlignment="1">
      <alignment horizontal="center" vertical="top" wrapText="1"/>
    </xf>
    <xf numFmtId="21" fontId="58" fillId="35" borderId="22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58" fillId="35" borderId="22" xfId="0" applyFont="1" applyFill="1" applyBorder="1" applyAlignment="1">
      <alignment horizontal="center" vertical="top" wrapText="1"/>
    </xf>
    <xf numFmtId="21" fontId="57" fillId="36" borderId="22" xfId="0" applyNumberFormat="1" applyFont="1" applyFill="1" applyBorder="1" applyAlignment="1">
      <alignment horizontal="center" vertical="top" wrapText="1"/>
    </xf>
    <xf numFmtId="21" fontId="57" fillId="35" borderId="22" xfId="0" applyNumberFormat="1" applyFont="1" applyFill="1" applyBorder="1" applyAlignment="1">
      <alignment horizontal="center" vertical="top" wrapText="1"/>
    </xf>
    <xf numFmtId="0" fontId="57" fillId="36" borderId="22" xfId="0" applyNumberFormat="1" applyFont="1" applyFill="1" applyBorder="1" applyAlignment="1">
      <alignment horizontal="center" vertical="top" wrapText="1"/>
    </xf>
    <xf numFmtId="0" fontId="59" fillId="35" borderId="13" xfId="0" applyFont="1" applyFill="1" applyBorder="1" applyAlignment="1">
      <alignment horizontal="center" vertical="top" wrapText="1"/>
    </xf>
    <xf numFmtId="0" fontId="54" fillId="34" borderId="17" xfId="0" applyFont="1" applyFill="1" applyBorder="1" applyAlignment="1">
      <alignment horizontal="center" vertical="top" wrapText="1"/>
    </xf>
    <xf numFmtId="0" fontId="54" fillId="34" borderId="13" xfId="0" applyFont="1" applyFill="1" applyBorder="1" applyAlignment="1">
      <alignment horizontal="center" vertical="top" wrapText="1"/>
    </xf>
    <xf numFmtId="0" fontId="55" fillId="0" borderId="22" xfId="0" applyFont="1" applyBorder="1" applyAlignment="1">
      <alignment horizontal="left" vertical="top" wrapText="1"/>
    </xf>
    <xf numFmtId="0" fontId="55" fillId="0" borderId="22" xfId="0" applyFont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60" fillId="0" borderId="22" xfId="0" applyFont="1" applyBorder="1" applyAlignment="1">
      <alignment horizontal="center" vertical="top" wrapText="1"/>
    </xf>
    <xf numFmtId="20" fontId="58" fillId="35" borderId="22" xfId="0" applyNumberFormat="1" applyFont="1" applyFill="1" applyBorder="1" applyAlignment="1">
      <alignment horizontal="center" vertical="top" wrapText="1"/>
    </xf>
    <xf numFmtId="0" fontId="55" fillId="0" borderId="22" xfId="0" applyFont="1" applyBorder="1" applyAlignment="1">
      <alignment horizontal="center" wrapText="1"/>
    </xf>
    <xf numFmtId="0" fontId="55" fillId="0" borderId="22" xfId="0" applyFont="1" applyBorder="1" applyAlignment="1">
      <alignment horizontal="center"/>
    </xf>
    <xf numFmtId="21" fontId="58" fillId="35" borderId="22" xfId="0" applyNumberFormat="1" applyFont="1" applyFill="1" applyBorder="1" applyAlignment="1">
      <alignment/>
    </xf>
    <xf numFmtId="0" fontId="0" fillId="36" borderId="22" xfId="0" applyFill="1" applyBorder="1" applyAlignment="1">
      <alignment/>
    </xf>
    <xf numFmtId="0" fontId="0" fillId="35" borderId="22" xfId="0" applyFill="1" applyBorder="1" applyAlignment="1">
      <alignment/>
    </xf>
    <xf numFmtId="0" fontId="61" fillId="36" borderId="22" xfId="0" applyFont="1" applyFill="1" applyBorder="1" applyAlignment="1">
      <alignment horizontal="center"/>
    </xf>
    <xf numFmtId="21" fontId="58" fillId="35" borderId="22" xfId="0" applyNumberFormat="1" applyFont="1" applyFill="1" applyBorder="1" applyAlignment="1">
      <alignment horizontal="center"/>
    </xf>
    <xf numFmtId="0" fontId="57" fillId="36" borderId="22" xfId="0" applyFont="1" applyFill="1" applyBorder="1" applyAlignment="1">
      <alignment horizontal="center"/>
    </xf>
    <xf numFmtId="0" fontId="55" fillId="0" borderId="23" xfId="0" applyFont="1" applyFill="1" applyBorder="1" applyAlignment="1">
      <alignment horizontal="center"/>
    </xf>
    <xf numFmtId="0" fontId="52" fillId="33" borderId="24" xfId="0" applyFont="1" applyFill="1" applyBorder="1" applyAlignment="1">
      <alignment horizontal="center"/>
    </xf>
    <xf numFmtId="0" fontId="52" fillId="33" borderId="25" xfId="0" applyFont="1" applyFill="1" applyBorder="1" applyAlignment="1">
      <alignment horizontal="center"/>
    </xf>
    <xf numFmtId="0" fontId="53" fillId="33" borderId="26" xfId="0" applyFont="1" applyFill="1" applyBorder="1" applyAlignment="1">
      <alignment horizontal="center"/>
    </xf>
    <xf numFmtId="0" fontId="53" fillId="33" borderId="27" xfId="0" applyFont="1" applyFill="1" applyBorder="1" applyAlignment="1">
      <alignment horizontal="center"/>
    </xf>
    <xf numFmtId="0" fontId="62" fillId="33" borderId="24" xfId="0" applyFont="1" applyFill="1" applyBorder="1" applyAlignment="1">
      <alignment horizontal="center"/>
    </xf>
    <xf numFmtId="0" fontId="62" fillId="33" borderId="25" xfId="0" applyFont="1" applyFill="1" applyBorder="1" applyAlignment="1">
      <alignment horizontal="center"/>
    </xf>
    <xf numFmtId="0" fontId="53" fillId="33" borderId="24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3" fillId="33" borderId="25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0" fontId="62" fillId="33" borderId="0" xfId="0" applyFont="1" applyFill="1" applyBorder="1" applyAlignment="1">
      <alignment horizontal="center"/>
    </xf>
    <xf numFmtId="0" fontId="53" fillId="33" borderId="28" xfId="0" applyFont="1" applyFill="1" applyBorder="1" applyAlignment="1">
      <alignment horizontal="center"/>
    </xf>
    <xf numFmtId="0" fontId="53" fillId="33" borderId="29" xfId="0" applyFont="1" applyFill="1" applyBorder="1" applyAlignment="1">
      <alignment horizontal="center"/>
    </xf>
    <xf numFmtId="0" fontId="62" fillId="33" borderId="30" xfId="0" applyFont="1" applyFill="1" applyBorder="1" applyAlignment="1">
      <alignment horizontal="center"/>
    </xf>
    <xf numFmtId="0" fontId="62" fillId="33" borderId="31" xfId="0" applyFont="1" applyFill="1" applyBorder="1" applyAlignment="1">
      <alignment horizontal="center"/>
    </xf>
    <xf numFmtId="0" fontId="63" fillId="33" borderId="24" xfId="0" applyFont="1" applyFill="1" applyBorder="1" applyAlignment="1">
      <alignment horizontal="center"/>
    </xf>
    <xf numFmtId="0" fontId="63" fillId="33" borderId="25" xfId="0" applyFont="1" applyFill="1" applyBorder="1" applyAlignment="1">
      <alignment horizontal="center"/>
    </xf>
    <xf numFmtId="0" fontId="64" fillId="33" borderId="25" xfId="0" applyFont="1" applyFill="1" applyBorder="1" applyAlignment="1">
      <alignment horizontal="center"/>
    </xf>
    <xf numFmtId="0" fontId="65" fillId="33" borderId="24" xfId="0" applyFont="1" applyFill="1" applyBorder="1" applyAlignment="1">
      <alignment horizontal="center"/>
    </xf>
    <xf numFmtId="0" fontId="65" fillId="33" borderId="25" xfId="0" applyFont="1" applyFill="1" applyBorder="1" applyAlignment="1">
      <alignment horizontal="center"/>
    </xf>
    <xf numFmtId="0" fontId="66" fillId="33" borderId="25" xfId="0" applyFont="1" applyFill="1" applyBorder="1" applyAlignment="1">
      <alignment horizontal="center"/>
    </xf>
    <xf numFmtId="0" fontId="67" fillId="33" borderId="14" xfId="0" applyFont="1" applyFill="1" applyBorder="1" applyAlignment="1">
      <alignment horizontal="center" vertical="top" wrapText="1"/>
    </xf>
    <xf numFmtId="0" fontId="67" fillId="33" borderId="13" xfId="0" applyFont="1" applyFill="1" applyBorder="1" applyAlignment="1">
      <alignment horizontal="center" vertical="top" wrapText="1"/>
    </xf>
    <xf numFmtId="0" fontId="67" fillId="33" borderId="15" xfId="0" applyFont="1" applyFill="1" applyBorder="1" applyAlignment="1">
      <alignment horizontal="center" vertical="top" wrapText="1"/>
    </xf>
    <xf numFmtId="0" fontId="68" fillId="0" borderId="0" xfId="0" applyFont="1" applyBorder="1" applyAlignment="1">
      <alignment/>
    </xf>
    <xf numFmtId="2" fontId="68" fillId="0" borderId="0" xfId="0" applyNumberFormat="1" applyFont="1" applyBorder="1" applyAlignment="1">
      <alignment/>
    </xf>
    <xf numFmtId="0" fontId="69" fillId="0" borderId="0" xfId="0" applyFont="1" applyBorder="1" applyAlignment="1">
      <alignment horizontal="center"/>
    </xf>
    <xf numFmtId="0" fontId="61" fillId="35" borderId="22" xfId="0" applyFont="1" applyFill="1" applyBorder="1" applyAlignment="1">
      <alignment/>
    </xf>
    <xf numFmtId="0" fontId="61" fillId="36" borderId="22" xfId="0" applyFont="1" applyFill="1" applyBorder="1" applyAlignment="1">
      <alignment/>
    </xf>
    <xf numFmtId="21" fontId="53" fillId="35" borderId="22" xfId="0" applyNumberFormat="1" applyFont="1" applyFill="1" applyBorder="1" applyAlignment="1">
      <alignment/>
    </xf>
    <xf numFmtId="0" fontId="57" fillId="35" borderId="22" xfId="0" applyFont="1" applyFill="1" applyBorder="1" applyAlignment="1">
      <alignment horizontal="center"/>
    </xf>
    <xf numFmtId="21" fontId="61" fillId="35" borderId="22" xfId="0" applyNumberFormat="1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8"/>
  <sheetViews>
    <sheetView tabSelected="1" zoomScale="70" zoomScaleNormal="70" zoomScalePageLayoutView="0" workbookViewId="0" topLeftCell="A1">
      <selection activeCell="Y62" sqref="Y62"/>
    </sheetView>
  </sheetViews>
  <sheetFormatPr defaultColWidth="11.421875" defaultRowHeight="15"/>
  <cols>
    <col min="1" max="1" width="23.28125" style="0" customWidth="1"/>
    <col min="44" max="44" width="18.140625" style="0" customWidth="1"/>
  </cols>
  <sheetData>
    <row r="1" spans="1:43" ht="15.75">
      <c r="A1" s="3" t="s">
        <v>6</v>
      </c>
      <c r="B1" s="69" t="s">
        <v>11</v>
      </c>
      <c r="C1" s="71"/>
      <c r="D1" s="69" t="s">
        <v>12</v>
      </c>
      <c r="E1" s="70"/>
      <c r="F1" s="69" t="s">
        <v>29</v>
      </c>
      <c r="G1" s="70"/>
      <c r="H1" s="57" t="s">
        <v>31</v>
      </c>
      <c r="I1" s="74"/>
      <c r="J1" s="57" t="s">
        <v>18</v>
      </c>
      <c r="K1" s="74"/>
      <c r="L1" s="59" t="s">
        <v>23</v>
      </c>
      <c r="M1" s="62"/>
      <c r="N1" s="72" t="s">
        <v>19</v>
      </c>
      <c r="O1" s="74"/>
      <c r="P1" s="57" t="s">
        <v>20</v>
      </c>
      <c r="Q1" s="62"/>
      <c r="R1" s="59" t="s">
        <v>32</v>
      </c>
      <c r="S1" s="62"/>
      <c r="T1" s="57" t="s">
        <v>13</v>
      </c>
      <c r="U1" s="58"/>
      <c r="V1" s="72" t="s">
        <v>14</v>
      </c>
      <c r="W1" s="73"/>
      <c r="X1" s="57" t="s">
        <v>21</v>
      </c>
      <c r="Y1" s="58"/>
      <c r="Z1" s="59" t="s">
        <v>22</v>
      </c>
      <c r="AA1" s="62"/>
      <c r="AB1" s="59" t="s">
        <v>30</v>
      </c>
      <c r="AC1" s="54"/>
      <c r="AD1" s="53" t="s">
        <v>33</v>
      </c>
      <c r="AE1" s="54"/>
      <c r="AF1" s="53" t="s">
        <v>24</v>
      </c>
      <c r="AG1" s="54"/>
      <c r="AH1" s="59" t="s">
        <v>25</v>
      </c>
      <c r="AI1" s="62"/>
      <c r="AJ1" s="72" t="s">
        <v>26</v>
      </c>
      <c r="AK1" s="73"/>
      <c r="AL1" s="67" t="s">
        <v>28</v>
      </c>
      <c r="AM1" s="68"/>
      <c r="AN1" s="63" t="s">
        <v>34</v>
      </c>
      <c r="AO1" s="64"/>
      <c r="AP1" s="53" t="s">
        <v>27</v>
      </c>
      <c r="AQ1" s="54"/>
    </row>
    <row r="2" spans="1:43" ht="15.75">
      <c r="A2" s="1" t="s">
        <v>7</v>
      </c>
      <c r="B2" s="10">
        <v>45</v>
      </c>
      <c r="C2" s="11" t="s">
        <v>17</v>
      </c>
      <c r="D2" s="12">
        <v>42.9</v>
      </c>
      <c r="E2" s="13" t="s">
        <v>17</v>
      </c>
      <c r="F2" s="17">
        <v>48.2</v>
      </c>
      <c r="G2" s="17" t="s">
        <v>17</v>
      </c>
      <c r="H2" s="12">
        <v>42</v>
      </c>
      <c r="I2" s="13" t="s">
        <v>17</v>
      </c>
      <c r="J2" s="12">
        <v>41.7</v>
      </c>
      <c r="K2" s="13" t="s">
        <v>17</v>
      </c>
      <c r="L2" s="12">
        <v>50</v>
      </c>
      <c r="M2" s="13" t="s">
        <v>17</v>
      </c>
      <c r="N2" s="12">
        <v>46</v>
      </c>
      <c r="O2" s="13" t="s">
        <v>17</v>
      </c>
      <c r="P2" s="12">
        <v>42.3</v>
      </c>
      <c r="Q2" s="13" t="s">
        <v>17</v>
      </c>
      <c r="R2" s="17">
        <v>47</v>
      </c>
      <c r="S2" s="17" t="s">
        <v>17</v>
      </c>
      <c r="T2" s="12">
        <v>54</v>
      </c>
      <c r="U2" s="13" t="s">
        <v>17</v>
      </c>
      <c r="V2" s="12">
        <v>42</v>
      </c>
      <c r="W2" s="13" t="s">
        <v>17</v>
      </c>
      <c r="X2" s="12">
        <v>42</v>
      </c>
      <c r="Y2" s="13" t="s">
        <v>17</v>
      </c>
      <c r="Z2" s="12">
        <v>32</v>
      </c>
      <c r="AA2" s="13" t="s">
        <v>17</v>
      </c>
      <c r="AB2" s="12">
        <v>50</v>
      </c>
      <c r="AC2" s="13" t="s">
        <v>17</v>
      </c>
      <c r="AD2" s="17">
        <v>58</v>
      </c>
      <c r="AE2" s="17" t="s">
        <v>17</v>
      </c>
      <c r="AF2" s="12">
        <v>38.5</v>
      </c>
      <c r="AG2" s="13" t="s">
        <v>17</v>
      </c>
      <c r="AH2" s="12">
        <v>42</v>
      </c>
      <c r="AI2" s="13" t="s">
        <v>17</v>
      </c>
      <c r="AJ2" s="12">
        <v>43</v>
      </c>
      <c r="AK2" s="13" t="s">
        <v>17</v>
      </c>
      <c r="AL2" s="12">
        <v>42.5</v>
      </c>
      <c r="AM2" s="14" t="s">
        <v>17</v>
      </c>
      <c r="AN2" s="17">
        <v>47</v>
      </c>
      <c r="AO2" s="17" t="s">
        <v>17</v>
      </c>
      <c r="AP2" s="12">
        <v>32</v>
      </c>
      <c r="AQ2" s="13" t="s">
        <v>17</v>
      </c>
    </row>
    <row r="3" spans="1:43" ht="15.75" thickBot="1">
      <c r="A3" s="2" t="s">
        <v>8</v>
      </c>
      <c r="B3" s="55">
        <v>1</v>
      </c>
      <c r="C3" s="56"/>
      <c r="D3" s="55">
        <v>1</v>
      </c>
      <c r="E3" s="56"/>
      <c r="F3" s="55">
        <v>3</v>
      </c>
      <c r="G3" s="56"/>
      <c r="H3" s="55">
        <v>2</v>
      </c>
      <c r="I3" s="56"/>
      <c r="J3" s="55">
        <v>3</v>
      </c>
      <c r="K3" s="56"/>
      <c r="L3" s="55">
        <v>2</v>
      </c>
      <c r="M3" s="56"/>
      <c r="N3" s="55">
        <v>3</v>
      </c>
      <c r="O3" s="56"/>
      <c r="P3" s="55">
        <v>2</v>
      </c>
      <c r="Q3" s="56"/>
      <c r="R3" s="19">
        <v>3</v>
      </c>
      <c r="S3" s="18"/>
      <c r="T3" s="55">
        <v>2</v>
      </c>
      <c r="U3" s="56"/>
      <c r="V3" s="55">
        <v>1</v>
      </c>
      <c r="W3" s="56"/>
      <c r="X3" s="55">
        <v>3</v>
      </c>
      <c r="Y3" s="56"/>
      <c r="Z3" s="55">
        <v>3</v>
      </c>
      <c r="AA3" s="56"/>
      <c r="AB3" s="55">
        <v>2</v>
      </c>
      <c r="AC3" s="56"/>
      <c r="AD3" s="55">
        <v>3</v>
      </c>
      <c r="AE3" s="56"/>
      <c r="AF3" s="55">
        <v>3</v>
      </c>
      <c r="AG3" s="56"/>
      <c r="AH3" s="55">
        <v>3</v>
      </c>
      <c r="AI3" s="56"/>
      <c r="AJ3" s="55">
        <v>3</v>
      </c>
      <c r="AK3" s="56"/>
      <c r="AL3" s="65">
        <v>1</v>
      </c>
      <c r="AM3" s="66"/>
      <c r="AN3" s="60">
        <v>2</v>
      </c>
      <c r="AO3" s="61"/>
      <c r="AP3" s="55">
        <v>2</v>
      </c>
      <c r="AQ3" s="56"/>
    </row>
    <row r="4" spans="1:46" ht="21.75" thickBot="1">
      <c r="A4" s="36" t="s">
        <v>3</v>
      </c>
      <c r="B4" s="37" t="s">
        <v>0</v>
      </c>
      <c r="C4" s="37" t="s">
        <v>1</v>
      </c>
      <c r="D4" s="37" t="s">
        <v>0</v>
      </c>
      <c r="E4" s="37" t="s">
        <v>1</v>
      </c>
      <c r="F4" s="37" t="s">
        <v>0</v>
      </c>
      <c r="G4" s="37" t="s">
        <v>1</v>
      </c>
      <c r="H4" s="37" t="s">
        <v>0</v>
      </c>
      <c r="I4" s="37" t="s">
        <v>1</v>
      </c>
      <c r="J4" s="37" t="s">
        <v>0</v>
      </c>
      <c r="K4" s="37" t="s">
        <v>1</v>
      </c>
      <c r="L4" s="38" t="s">
        <v>0</v>
      </c>
      <c r="M4" s="37" t="s">
        <v>1</v>
      </c>
      <c r="N4" s="37" t="s">
        <v>0</v>
      </c>
      <c r="O4" s="37" t="s">
        <v>1</v>
      </c>
      <c r="P4" s="37" t="s">
        <v>0</v>
      </c>
      <c r="Q4" s="37" t="s">
        <v>1</v>
      </c>
      <c r="R4" s="37" t="s">
        <v>0</v>
      </c>
      <c r="S4" s="37" t="s">
        <v>1</v>
      </c>
      <c r="T4" s="37" t="s">
        <v>0</v>
      </c>
      <c r="U4" s="37" t="s">
        <v>1</v>
      </c>
      <c r="V4" s="37" t="s">
        <v>0</v>
      </c>
      <c r="W4" s="37" t="s">
        <v>1</v>
      </c>
      <c r="X4" s="37" t="s">
        <v>0</v>
      </c>
      <c r="Y4" s="37" t="s">
        <v>1</v>
      </c>
      <c r="Z4" s="37" t="s">
        <v>0</v>
      </c>
      <c r="AA4" s="37" t="s">
        <v>1</v>
      </c>
      <c r="AB4" s="37" t="s">
        <v>0</v>
      </c>
      <c r="AC4" s="37" t="s">
        <v>1</v>
      </c>
      <c r="AD4" s="37" t="s">
        <v>0</v>
      </c>
      <c r="AE4" s="37" t="s">
        <v>1</v>
      </c>
      <c r="AF4" s="37" t="s">
        <v>0</v>
      </c>
      <c r="AG4" s="37" t="s">
        <v>1</v>
      </c>
      <c r="AH4" s="37" t="s">
        <v>0</v>
      </c>
      <c r="AI4" s="37" t="s">
        <v>1</v>
      </c>
      <c r="AJ4" s="37" t="s">
        <v>0</v>
      </c>
      <c r="AK4" s="37" t="s">
        <v>1</v>
      </c>
      <c r="AL4" s="37" t="s">
        <v>0</v>
      </c>
      <c r="AM4" s="37" t="s">
        <v>1</v>
      </c>
      <c r="AN4" s="37" t="s">
        <v>0</v>
      </c>
      <c r="AO4" s="37" t="s">
        <v>1</v>
      </c>
      <c r="AP4" s="37" t="s">
        <v>0</v>
      </c>
      <c r="AQ4" s="37" t="s">
        <v>1</v>
      </c>
      <c r="AR4" s="15" t="s">
        <v>2</v>
      </c>
      <c r="AS4" s="16" t="s">
        <v>15</v>
      </c>
      <c r="AT4" s="16" t="s">
        <v>16</v>
      </c>
    </row>
    <row r="5" spans="1:46" ht="30" customHeight="1">
      <c r="A5" s="23" t="s">
        <v>35</v>
      </c>
      <c r="B5" s="24">
        <v>0.41944444444444445</v>
      </c>
      <c r="C5" s="25">
        <v>100</v>
      </c>
      <c r="D5" s="24"/>
      <c r="E5" s="25"/>
      <c r="F5" s="27"/>
      <c r="G5" s="25"/>
      <c r="H5" s="27"/>
      <c r="I5" s="25"/>
      <c r="J5" s="26"/>
      <c r="K5" s="25"/>
      <c r="L5" s="27"/>
      <c r="M5" s="25"/>
      <c r="N5" s="26"/>
      <c r="O5" s="25"/>
      <c r="P5" s="27"/>
      <c r="Q5" s="25"/>
      <c r="R5" s="27"/>
      <c r="S5" s="25"/>
      <c r="T5" s="29"/>
      <c r="U5" s="25"/>
      <c r="V5" s="29"/>
      <c r="W5" s="25"/>
      <c r="X5" s="27"/>
      <c r="Y5" s="25"/>
      <c r="Z5" s="27"/>
      <c r="AA5" s="25"/>
      <c r="AB5" s="29"/>
      <c r="AC5" s="25"/>
      <c r="AD5" s="27"/>
      <c r="AE5" s="25"/>
      <c r="AF5" s="27"/>
      <c r="AG5" s="25"/>
      <c r="AH5" s="29"/>
      <c r="AI5" s="25"/>
      <c r="AJ5" s="27"/>
      <c r="AK5" s="25"/>
      <c r="AL5" s="27"/>
      <c r="AM5" s="25"/>
      <c r="AN5" s="27"/>
      <c r="AO5" s="25"/>
      <c r="AP5" s="27"/>
      <c r="AQ5" s="25"/>
      <c r="AR5">
        <f>C5+E5+G5+I5+K5+M5+O5+Q5+S5+U5+W5+Y5+AA5+AC5+AE5+AG5+AI5+AK5+AM5+AO5+AQ5</f>
        <v>100</v>
      </c>
      <c r="AS5">
        <f>(IF(B5,$B$3))+(IF(D5,$D$3))+(IF(F5,$F$3))+(IF(H5,$H$3))+(IF(J5,$J$3))+(IF(L5,$L$3))+(IF(N5,$N$3))+(IF(P5,$P$3))+(IF(R5,$R$3))+(IF(T5,$T$3))+(IF(V5,$V$3))+(IF(X5,$X$3))+(IF(Z5,$Z$3))+(IF(AB5,$AB$3))+(IF(AD5,$AD$3))+(IF(AF5,$AF$3))+(IF(AH5,$AH$3))+(IF(AJ5,$AJ$3))+(IF(AL5,$AL$3))+(IF(AN5,$AN$3))+(IF(AP5,$AP$3))</f>
        <v>1</v>
      </c>
      <c r="AT5" s="21">
        <f>(IF(B5,$B$2))+(IF(D5,$D$2))+(IF(F5,$F$2))+(IF(H5,$H$2))+(IF(J5,$J$2))+(IF(L5,$L$2))+(IF(N5,$N$2))+(IF(P5,$P$2))+(IF(R5,$R$2))+(IF(T5,$T$2))+(IF(V5,$V$2))+(IF(X5,$X$2))+(IF(Z5,$Z$2))+(IF(AB5,$AB$2))+(IF(AD5,$AD$2))+(IF(AF5,$AF$2))+(IF(AH5,$AH$2))+(IF(AJ5,$AJ$2))+(IF(AL5,$AL$2))+(IF(AN5,$AN$2))+(IF(AP5,$AP$2))</f>
        <v>45</v>
      </c>
    </row>
    <row r="6" spans="1:46" ht="27.75" customHeight="1">
      <c r="A6" s="23" t="s">
        <v>36</v>
      </c>
      <c r="B6" s="24">
        <v>0.42083333333333334</v>
      </c>
      <c r="C6" s="25">
        <v>100</v>
      </c>
      <c r="D6" s="24"/>
      <c r="E6" s="25"/>
      <c r="F6" s="27"/>
      <c r="G6" s="25"/>
      <c r="H6" s="27"/>
      <c r="I6" s="25"/>
      <c r="J6" s="26"/>
      <c r="K6" s="25"/>
      <c r="L6" s="27"/>
      <c r="M6" s="25"/>
      <c r="N6" s="26"/>
      <c r="O6" s="25"/>
      <c r="P6" s="27"/>
      <c r="Q6" s="25"/>
      <c r="R6" s="27"/>
      <c r="S6" s="25"/>
      <c r="T6" s="27"/>
      <c r="U6" s="25"/>
      <c r="V6" s="27"/>
      <c r="W6" s="25"/>
      <c r="X6" s="27"/>
      <c r="Y6" s="25"/>
      <c r="Z6" s="27"/>
      <c r="AA6" s="25"/>
      <c r="AB6" s="29"/>
      <c r="AC6" s="25"/>
      <c r="AD6" s="27"/>
      <c r="AE6" s="25"/>
      <c r="AF6" s="27"/>
      <c r="AG6" s="25"/>
      <c r="AH6" s="27"/>
      <c r="AI6" s="25"/>
      <c r="AJ6" s="27"/>
      <c r="AK6" s="25"/>
      <c r="AL6" s="27"/>
      <c r="AM6" s="25"/>
      <c r="AN6" s="27"/>
      <c r="AO6" s="25"/>
      <c r="AP6" s="27"/>
      <c r="AQ6" s="25"/>
      <c r="AR6">
        <f aca="true" t="shared" si="0" ref="AR6:AR49">C6+E6+G6+I6+K6+M6+O6+Q6+S6+U6+W6+Y6+AA6+AC6+AE6+AG6+AI6+AK6+AM6+AO6+AQ6</f>
        <v>100</v>
      </c>
      <c r="AS6">
        <f aca="true" t="shared" si="1" ref="AS6:AS49">(IF(B6,$B$3))+(IF(D6,$D$3))+(IF(F6,$F$3))+(IF(H6,$H$3))+(IF(J6,$J$3))+(IF(L6,$L$3))+(IF(N6,$N$3))+(IF(P6,$P$3))+(IF(R6,$R$3))+(IF(T6,$T$3))+(IF(V6,$V$3))+(IF(X6,$X$3))+(IF(Z6,$Z$3))+(IF(AB6,$AB$3))+(IF(AD6,$AD$3))+(IF(AF6,$AF$3))+(IF(AH6,$AH$3))+(IF(AJ6,$AJ$3))+(IF(AL6,$AL$3))+(IF(AN6,$AN$3))+(IF(AP6,$AP$3))</f>
        <v>1</v>
      </c>
      <c r="AT6" s="21">
        <f aca="true" t="shared" si="2" ref="AT6:AT49">(IF(B6,$B$2))+(IF(D6,$D$2))+(IF(F6,$F$2))+(IF(H6,$H$2))+(IF(J6,$J$2))+(IF(L6,$L$2))+(IF(N6,$N$2))+(IF(P6,$P$2))+(IF(R6,$R$2))+(IF(T6,$T$2))+(IF(V6,$V$2))+(IF(X6,$X$2))+(IF(Z6,$Z$2))+(IF(AB6,$AB$2))+(IF(AD6,$AD$2))+(IF(AF6,$AF$2))+(IF(AH6,$AH$2))+(IF(AJ6,$AJ$2))+(IF(AL6,$AL$2))+(IF(AN6,$AN$2))+(IF(AP6,$AP$2))</f>
        <v>45</v>
      </c>
    </row>
    <row r="7" spans="1:46" ht="30" customHeight="1">
      <c r="A7" s="23" t="s">
        <v>37</v>
      </c>
      <c r="B7" s="24">
        <v>0.39375</v>
      </c>
      <c r="C7" s="25">
        <v>100</v>
      </c>
      <c r="D7" s="24"/>
      <c r="E7" s="25"/>
      <c r="F7" s="27"/>
      <c r="G7" s="25"/>
      <c r="H7" s="27"/>
      <c r="I7" s="25"/>
      <c r="J7" s="26"/>
      <c r="K7" s="25"/>
      <c r="L7" s="27"/>
      <c r="M7" s="25"/>
      <c r="N7" s="26"/>
      <c r="O7" s="25"/>
      <c r="P7" s="29"/>
      <c r="Q7" s="25"/>
      <c r="R7" s="27"/>
      <c r="S7" s="25"/>
      <c r="T7" s="27"/>
      <c r="U7" s="25"/>
      <c r="V7" s="27"/>
      <c r="W7" s="25"/>
      <c r="X7" s="27"/>
      <c r="Y7" s="25"/>
      <c r="Z7" s="29"/>
      <c r="AA7" s="25"/>
      <c r="AB7" s="32"/>
      <c r="AC7" s="25"/>
      <c r="AD7" s="27"/>
      <c r="AE7" s="25"/>
      <c r="AF7" s="27"/>
      <c r="AG7" s="25"/>
      <c r="AH7" s="27"/>
      <c r="AI7" s="25"/>
      <c r="AJ7" s="27"/>
      <c r="AK7" s="25"/>
      <c r="AL7" s="27"/>
      <c r="AM7" s="25"/>
      <c r="AN7" s="27"/>
      <c r="AO7" s="25"/>
      <c r="AP7" s="27"/>
      <c r="AQ7" s="25"/>
      <c r="AR7">
        <f t="shared" si="0"/>
        <v>100</v>
      </c>
      <c r="AS7">
        <f t="shared" si="1"/>
        <v>1</v>
      </c>
      <c r="AT7" s="21">
        <f t="shared" si="2"/>
        <v>45</v>
      </c>
    </row>
    <row r="8" spans="1:46" ht="29.25" customHeight="1">
      <c r="A8" s="23" t="s">
        <v>38</v>
      </c>
      <c r="B8" s="24">
        <v>0.39375</v>
      </c>
      <c r="C8" s="25">
        <v>100</v>
      </c>
      <c r="D8" s="24"/>
      <c r="E8" s="25"/>
      <c r="F8" s="27"/>
      <c r="G8" s="25"/>
      <c r="H8" s="27"/>
      <c r="I8" s="25"/>
      <c r="J8" s="26"/>
      <c r="K8" s="25"/>
      <c r="L8" s="27"/>
      <c r="M8" s="25"/>
      <c r="N8" s="26"/>
      <c r="O8" s="25"/>
      <c r="P8" s="27"/>
      <c r="Q8" s="25"/>
      <c r="R8" s="27"/>
      <c r="S8" s="25"/>
      <c r="T8" s="27"/>
      <c r="U8" s="25"/>
      <c r="V8" s="27"/>
      <c r="W8" s="25"/>
      <c r="X8" s="27"/>
      <c r="Y8" s="25"/>
      <c r="Z8" s="27"/>
      <c r="AA8" s="25"/>
      <c r="AB8" s="32"/>
      <c r="AC8" s="25"/>
      <c r="AD8" s="27"/>
      <c r="AE8" s="25"/>
      <c r="AF8" s="27"/>
      <c r="AG8" s="25"/>
      <c r="AH8" s="27"/>
      <c r="AI8" s="25"/>
      <c r="AJ8" s="27"/>
      <c r="AK8" s="25"/>
      <c r="AL8" s="27"/>
      <c r="AM8" s="25"/>
      <c r="AN8" s="27"/>
      <c r="AO8" s="25"/>
      <c r="AP8" s="27"/>
      <c r="AQ8" s="25"/>
      <c r="AR8">
        <f t="shared" si="0"/>
        <v>100</v>
      </c>
      <c r="AS8">
        <f t="shared" si="1"/>
        <v>1</v>
      </c>
      <c r="AT8" s="21">
        <f t="shared" si="2"/>
        <v>45</v>
      </c>
    </row>
    <row r="9" spans="1:46" ht="30" customHeight="1">
      <c r="A9" s="23" t="s">
        <v>39</v>
      </c>
      <c r="B9" s="24">
        <v>0.4354166666666666</v>
      </c>
      <c r="C9" s="25">
        <v>100</v>
      </c>
      <c r="D9" s="24"/>
      <c r="E9" s="25"/>
      <c r="F9" s="27"/>
      <c r="G9" s="25"/>
      <c r="H9" s="27"/>
      <c r="I9" s="25"/>
      <c r="J9" s="26"/>
      <c r="K9" s="25"/>
      <c r="L9" s="27"/>
      <c r="M9" s="25"/>
      <c r="N9" s="26"/>
      <c r="O9" s="25"/>
      <c r="P9" s="27"/>
      <c r="Q9" s="25"/>
      <c r="R9" s="27"/>
      <c r="S9" s="25"/>
      <c r="T9" s="29"/>
      <c r="U9" s="25"/>
      <c r="V9" s="27"/>
      <c r="W9" s="25"/>
      <c r="X9" s="27"/>
      <c r="Y9" s="25"/>
      <c r="Z9" s="29"/>
      <c r="AA9" s="25"/>
      <c r="AB9" s="29"/>
      <c r="AC9" s="25"/>
      <c r="AD9" s="27"/>
      <c r="AE9" s="25"/>
      <c r="AF9" s="27"/>
      <c r="AG9" s="25"/>
      <c r="AH9" s="29"/>
      <c r="AI9" s="25"/>
      <c r="AJ9" s="27"/>
      <c r="AK9" s="25"/>
      <c r="AL9" s="27"/>
      <c r="AM9" s="25"/>
      <c r="AN9" s="27"/>
      <c r="AO9" s="25"/>
      <c r="AP9" s="27"/>
      <c r="AQ9" s="25"/>
      <c r="AR9">
        <f t="shared" si="0"/>
        <v>100</v>
      </c>
      <c r="AS9">
        <f t="shared" si="1"/>
        <v>1</v>
      </c>
      <c r="AT9" s="21">
        <f t="shared" si="2"/>
        <v>45</v>
      </c>
    </row>
    <row r="10" spans="1:46" ht="30" customHeight="1">
      <c r="A10" s="23" t="s">
        <v>40</v>
      </c>
      <c r="B10" s="24">
        <v>0.17708333333333334</v>
      </c>
      <c r="C10" s="25">
        <v>100</v>
      </c>
      <c r="D10" s="24"/>
      <c r="E10" s="25"/>
      <c r="F10" s="27"/>
      <c r="G10" s="25"/>
      <c r="H10" s="27"/>
      <c r="I10" s="25"/>
      <c r="J10" s="26"/>
      <c r="K10" s="25"/>
      <c r="L10" s="27"/>
      <c r="M10" s="25"/>
      <c r="N10" s="26"/>
      <c r="O10" s="25"/>
      <c r="P10" s="27"/>
      <c r="Q10" s="25"/>
      <c r="R10" s="27"/>
      <c r="S10" s="25"/>
      <c r="T10" s="29"/>
      <c r="U10" s="25"/>
      <c r="V10" s="27"/>
      <c r="W10" s="25"/>
      <c r="X10" s="27"/>
      <c r="Y10" s="25"/>
      <c r="Z10" s="29"/>
      <c r="AA10" s="25"/>
      <c r="AB10" s="29"/>
      <c r="AC10" s="25"/>
      <c r="AD10" s="27"/>
      <c r="AE10" s="25"/>
      <c r="AF10" s="27"/>
      <c r="AG10" s="25"/>
      <c r="AH10" s="29"/>
      <c r="AI10" s="25"/>
      <c r="AJ10" s="29"/>
      <c r="AK10" s="25"/>
      <c r="AL10" s="27"/>
      <c r="AM10" s="25"/>
      <c r="AN10" s="27"/>
      <c r="AO10" s="25"/>
      <c r="AP10" s="27"/>
      <c r="AQ10" s="25"/>
      <c r="AR10">
        <f t="shared" si="0"/>
        <v>100</v>
      </c>
      <c r="AS10">
        <f t="shared" si="1"/>
        <v>1</v>
      </c>
      <c r="AT10" s="21">
        <f t="shared" si="2"/>
        <v>45</v>
      </c>
    </row>
    <row r="11" spans="1:46" ht="30" customHeight="1">
      <c r="A11" s="23" t="s">
        <v>41</v>
      </c>
      <c r="B11" s="24">
        <v>0.18333333333333335</v>
      </c>
      <c r="C11" s="25">
        <v>100</v>
      </c>
      <c r="D11" s="24"/>
      <c r="E11" s="25"/>
      <c r="F11" s="27"/>
      <c r="G11" s="25"/>
      <c r="H11" s="27"/>
      <c r="I11" s="25"/>
      <c r="J11" s="26"/>
      <c r="K11" s="25"/>
      <c r="L11" s="27"/>
      <c r="M11" s="25"/>
      <c r="N11" s="26"/>
      <c r="O11" s="25"/>
      <c r="P11" s="29"/>
      <c r="Q11" s="25"/>
      <c r="R11" s="27"/>
      <c r="S11" s="25"/>
      <c r="T11" s="29"/>
      <c r="U11" s="25"/>
      <c r="V11" s="29"/>
      <c r="W11" s="25"/>
      <c r="X11" s="27"/>
      <c r="Y11" s="25"/>
      <c r="Z11" s="27"/>
      <c r="AA11" s="25"/>
      <c r="AB11" s="32"/>
      <c r="AC11" s="25"/>
      <c r="AD11" s="27"/>
      <c r="AE11" s="25"/>
      <c r="AF11" s="27"/>
      <c r="AG11" s="25"/>
      <c r="AH11" s="27"/>
      <c r="AI11" s="25"/>
      <c r="AJ11" s="27"/>
      <c r="AK11" s="25"/>
      <c r="AL11" s="27"/>
      <c r="AM11" s="25"/>
      <c r="AN11" s="27"/>
      <c r="AO11" s="25"/>
      <c r="AP11" s="27"/>
      <c r="AQ11" s="25"/>
      <c r="AR11">
        <f t="shared" si="0"/>
        <v>100</v>
      </c>
      <c r="AS11">
        <f t="shared" si="1"/>
        <v>1</v>
      </c>
      <c r="AT11" s="21">
        <f t="shared" si="2"/>
        <v>45</v>
      </c>
    </row>
    <row r="12" spans="1:46" ht="30" customHeight="1">
      <c r="A12" s="23" t="s">
        <v>42</v>
      </c>
      <c r="B12" s="24">
        <v>0.1840277777777778</v>
      </c>
      <c r="C12" s="25">
        <v>100</v>
      </c>
      <c r="D12" s="24"/>
      <c r="E12" s="25"/>
      <c r="F12" s="27"/>
      <c r="G12" s="25"/>
      <c r="H12" s="27"/>
      <c r="I12" s="25"/>
      <c r="J12" s="26"/>
      <c r="K12" s="25"/>
      <c r="L12" s="27"/>
      <c r="M12" s="25"/>
      <c r="N12" s="26"/>
      <c r="O12" s="25"/>
      <c r="P12" s="29"/>
      <c r="Q12" s="25"/>
      <c r="R12" s="27"/>
      <c r="S12" s="25"/>
      <c r="T12" s="29"/>
      <c r="U12" s="25"/>
      <c r="V12" s="29"/>
      <c r="W12" s="25"/>
      <c r="X12" s="27"/>
      <c r="Y12" s="25"/>
      <c r="Z12" s="27"/>
      <c r="AA12" s="25"/>
      <c r="AB12" s="29"/>
      <c r="AC12" s="25"/>
      <c r="AD12" s="27"/>
      <c r="AE12" s="25"/>
      <c r="AF12" s="27"/>
      <c r="AG12" s="25"/>
      <c r="AH12" s="27"/>
      <c r="AI12" s="25"/>
      <c r="AJ12" s="27"/>
      <c r="AK12" s="25"/>
      <c r="AL12" s="29"/>
      <c r="AM12" s="25"/>
      <c r="AN12" s="27"/>
      <c r="AO12" s="25"/>
      <c r="AP12" s="27"/>
      <c r="AQ12" s="25"/>
      <c r="AR12">
        <f t="shared" si="0"/>
        <v>100</v>
      </c>
      <c r="AS12">
        <f t="shared" si="1"/>
        <v>1</v>
      </c>
      <c r="AT12" s="21">
        <f t="shared" si="2"/>
        <v>45</v>
      </c>
    </row>
    <row r="13" spans="1:46" ht="30" customHeight="1">
      <c r="A13" s="23" t="s">
        <v>43</v>
      </c>
      <c r="B13" s="24">
        <v>0.1840277777777778</v>
      </c>
      <c r="C13" s="25">
        <v>100</v>
      </c>
      <c r="D13" s="24"/>
      <c r="E13" s="25"/>
      <c r="F13" s="27"/>
      <c r="G13" s="25"/>
      <c r="H13" s="27"/>
      <c r="I13" s="25"/>
      <c r="J13" s="26"/>
      <c r="K13" s="25"/>
      <c r="L13" s="27"/>
      <c r="M13" s="25"/>
      <c r="N13" s="26"/>
      <c r="O13" s="25"/>
      <c r="P13" s="27"/>
      <c r="Q13" s="25"/>
      <c r="R13" s="27"/>
      <c r="S13" s="25"/>
      <c r="T13" s="27"/>
      <c r="U13" s="25"/>
      <c r="V13" s="27"/>
      <c r="W13" s="25"/>
      <c r="X13" s="29"/>
      <c r="Y13" s="25"/>
      <c r="Z13" s="27"/>
      <c r="AA13" s="25"/>
      <c r="AB13" s="32"/>
      <c r="AC13" s="25"/>
      <c r="AD13" s="27"/>
      <c r="AE13" s="25"/>
      <c r="AF13" s="27"/>
      <c r="AG13" s="25"/>
      <c r="AH13" s="27"/>
      <c r="AI13" s="25"/>
      <c r="AJ13" s="29"/>
      <c r="AK13" s="25"/>
      <c r="AL13" s="27"/>
      <c r="AM13" s="25"/>
      <c r="AN13" s="27"/>
      <c r="AO13" s="25"/>
      <c r="AP13" s="34">
        <v>0.17270833333333332</v>
      </c>
      <c r="AQ13" s="25">
        <v>100</v>
      </c>
      <c r="AR13">
        <f t="shared" si="0"/>
        <v>200</v>
      </c>
      <c r="AS13">
        <f t="shared" si="1"/>
        <v>3</v>
      </c>
      <c r="AT13" s="21">
        <f t="shared" si="2"/>
        <v>77</v>
      </c>
    </row>
    <row r="14" spans="1:46" ht="27.75" customHeight="1">
      <c r="A14" s="23" t="s">
        <v>44</v>
      </c>
      <c r="B14" s="24">
        <v>0.19166666666666665</v>
      </c>
      <c r="C14" s="25">
        <v>100</v>
      </c>
      <c r="D14" s="24"/>
      <c r="E14" s="25"/>
      <c r="F14" s="27"/>
      <c r="G14" s="25"/>
      <c r="H14" s="27"/>
      <c r="I14" s="25"/>
      <c r="J14" s="26"/>
      <c r="K14" s="25"/>
      <c r="L14" s="27"/>
      <c r="M14" s="25"/>
      <c r="N14" s="26"/>
      <c r="O14" s="25"/>
      <c r="P14" s="27"/>
      <c r="Q14" s="25"/>
      <c r="R14" s="27"/>
      <c r="S14" s="25"/>
      <c r="T14" s="27"/>
      <c r="U14" s="25"/>
      <c r="V14" s="27"/>
      <c r="W14" s="25"/>
      <c r="X14" s="27"/>
      <c r="Y14" s="25"/>
      <c r="Z14" s="27"/>
      <c r="AA14" s="25"/>
      <c r="AB14" s="32"/>
      <c r="AC14" s="25"/>
      <c r="AD14" s="27"/>
      <c r="AE14" s="25"/>
      <c r="AF14" s="27"/>
      <c r="AG14" s="25"/>
      <c r="AH14" s="27"/>
      <c r="AI14" s="25"/>
      <c r="AJ14" s="27"/>
      <c r="AK14" s="25"/>
      <c r="AL14" s="27"/>
      <c r="AM14" s="25"/>
      <c r="AN14" s="27"/>
      <c r="AO14" s="25"/>
      <c r="AP14" s="27"/>
      <c r="AQ14" s="25"/>
      <c r="AR14">
        <f t="shared" si="0"/>
        <v>100</v>
      </c>
      <c r="AS14">
        <f t="shared" si="1"/>
        <v>1</v>
      </c>
      <c r="AT14" s="21">
        <f t="shared" si="2"/>
        <v>45</v>
      </c>
    </row>
    <row r="15" spans="1:46" ht="30" customHeight="1">
      <c r="A15" s="23" t="s">
        <v>45</v>
      </c>
      <c r="B15" s="24">
        <v>0.19305555555555554</v>
      </c>
      <c r="C15" s="25">
        <v>100</v>
      </c>
      <c r="D15" s="24"/>
      <c r="E15" s="25"/>
      <c r="F15" s="27"/>
      <c r="G15" s="25"/>
      <c r="H15" s="27"/>
      <c r="I15" s="25"/>
      <c r="J15" s="26"/>
      <c r="K15" s="25"/>
      <c r="L15" s="27"/>
      <c r="M15" s="25"/>
      <c r="N15" s="26"/>
      <c r="O15" s="25"/>
      <c r="P15" s="27"/>
      <c r="Q15" s="25"/>
      <c r="R15" s="27"/>
      <c r="S15" s="25"/>
      <c r="T15" s="27"/>
      <c r="U15" s="25"/>
      <c r="V15" s="27"/>
      <c r="W15" s="25"/>
      <c r="X15" s="27"/>
      <c r="Y15" s="25"/>
      <c r="Z15" s="27"/>
      <c r="AA15" s="25"/>
      <c r="AB15" s="32"/>
      <c r="AC15" s="25"/>
      <c r="AD15" s="27"/>
      <c r="AE15" s="25"/>
      <c r="AF15" s="27"/>
      <c r="AG15" s="25"/>
      <c r="AH15" s="27"/>
      <c r="AI15" s="25"/>
      <c r="AJ15" s="27"/>
      <c r="AK15" s="25"/>
      <c r="AL15" s="27"/>
      <c r="AM15" s="25"/>
      <c r="AN15" s="27"/>
      <c r="AO15" s="25"/>
      <c r="AP15" s="27"/>
      <c r="AQ15" s="25"/>
      <c r="AR15">
        <f t="shared" si="0"/>
        <v>100</v>
      </c>
      <c r="AS15">
        <f t="shared" si="1"/>
        <v>1</v>
      </c>
      <c r="AT15" s="21">
        <f t="shared" si="2"/>
        <v>45</v>
      </c>
    </row>
    <row r="16" spans="1:46" ht="32.25" customHeight="1">
      <c r="A16" s="23" t="s">
        <v>46</v>
      </c>
      <c r="B16" s="24">
        <v>0.19305555555555554</v>
      </c>
      <c r="C16" s="25">
        <v>100</v>
      </c>
      <c r="D16" s="24"/>
      <c r="E16" s="25"/>
      <c r="F16" s="27"/>
      <c r="G16" s="25"/>
      <c r="H16" s="27"/>
      <c r="I16" s="25"/>
      <c r="J16" s="26"/>
      <c r="K16" s="25"/>
      <c r="L16" s="27"/>
      <c r="M16" s="25"/>
      <c r="N16" s="26"/>
      <c r="O16" s="25"/>
      <c r="P16" s="27"/>
      <c r="Q16" s="25"/>
      <c r="R16" s="27"/>
      <c r="S16" s="25"/>
      <c r="T16" s="27"/>
      <c r="U16" s="25"/>
      <c r="V16" s="27"/>
      <c r="W16" s="25"/>
      <c r="X16" s="27"/>
      <c r="Y16" s="25"/>
      <c r="Z16" s="27"/>
      <c r="AA16" s="25"/>
      <c r="AB16" s="32"/>
      <c r="AC16" s="25"/>
      <c r="AD16" s="27"/>
      <c r="AE16" s="25"/>
      <c r="AF16" s="27"/>
      <c r="AG16" s="25"/>
      <c r="AH16" s="27"/>
      <c r="AI16" s="25"/>
      <c r="AJ16" s="27"/>
      <c r="AK16" s="25"/>
      <c r="AL16" s="27"/>
      <c r="AM16" s="25"/>
      <c r="AN16" s="27"/>
      <c r="AO16" s="25"/>
      <c r="AP16" s="27"/>
      <c r="AQ16" s="25"/>
      <c r="AR16">
        <f t="shared" si="0"/>
        <v>100</v>
      </c>
      <c r="AS16">
        <f t="shared" si="1"/>
        <v>1</v>
      </c>
      <c r="AT16" s="21">
        <f t="shared" si="2"/>
        <v>45</v>
      </c>
    </row>
    <row r="17" spans="1:46" ht="30" customHeight="1">
      <c r="A17" s="23" t="s">
        <v>47</v>
      </c>
      <c r="B17" s="24">
        <v>0.19791666666666666</v>
      </c>
      <c r="C17" s="25">
        <v>100</v>
      </c>
      <c r="D17" s="24"/>
      <c r="E17" s="25"/>
      <c r="F17" s="27"/>
      <c r="G17" s="25"/>
      <c r="H17" s="27"/>
      <c r="I17" s="25"/>
      <c r="J17" s="26"/>
      <c r="K17" s="25"/>
      <c r="L17" s="27"/>
      <c r="M17" s="25"/>
      <c r="N17" s="26"/>
      <c r="O17" s="25"/>
      <c r="P17" s="27"/>
      <c r="Q17" s="25"/>
      <c r="R17" s="27"/>
      <c r="S17" s="25"/>
      <c r="T17" s="27"/>
      <c r="U17" s="25"/>
      <c r="V17" s="27"/>
      <c r="W17" s="25"/>
      <c r="X17" s="29"/>
      <c r="Y17" s="25"/>
      <c r="Z17" s="29"/>
      <c r="AA17" s="25"/>
      <c r="AB17" s="32"/>
      <c r="AC17" s="25"/>
      <c r="AD17" s="27"/>
      <c r="AE17" s="25"/>
      <c r="AF17" s="27"/>
      <c r="AG17" s="25"/>
      <c r="AH17" s="27"/>
      <c r="AI17" s="25"/>
      <c r="AJ17" s="27"/>
      <c r="AK17" s="25"/>
      <c r="AL17" s="29"/>
      <c r="AM17" s="25"/>
      <c r="AN17" s="27"/>
      <c r="AO17" s="25"/>
      <c r="AP17" s="27"/>
      <c r="AQ17" s="25"/>
      <c r="AR17">
        <f t="shared" si="0"/>
        <v>100</v>
      </c>
      <c r="AS17">
        <f t="shared" si="1"/>
        <v>1</v>
      </c>
      <c r="AT17" s="21">
        <f t="shared" si="2"/>
        <v>45</v>
      </c>
    </row>
    <row r="18" spans="1:46" ht="30" customHeight="1">
      <c r="A18" s="23" t="s">
        <v>48</v>
      </c>
      <c r="B18" s="24">
        <v>0.19791666666666666</v>
      </c>
      <c r="C18" s="25">
        <v>100</v>
      </c>
      <c r="D18" s="24"/>
      <c r="E18" s="25"/>
      <c r="F18" s="27"/>
      <c r="G18" s="25"/>
      <c r="H18" s="27"/>
      <c r="I18" s="25"/>
      <c r="J18" s="26"/>
      <c r="K18" s="25"/>
      <c r="L18" s="27"/>
      <c r="M18" s="25"/>
      <c r="N18" s="26"/>
      <c r="O18" s="25"/>
      <c r="P18" s="27"/>
      <c r="Q18" s="25"/>
      <c r="R18" s="27"/>
      <c r="S18" s="25"/>
      <c r="T18" s="29"/>
      <c r="U18" s="25"/>
      <c r="V18" s="27"/>
      <c r="W18" s="25"/>
      <c r="X18" s="27"/>
      <c r="Y18" s="25"/>
      <c r="Z18" s="27"/>
      <c r="AA18" s="25"/>
      <c r="AB18" s="32"/>
      <c r="AC18" s="25"/>
      <c r="AD18" s="27"/>
      <c r="AE18" s="25"/>
      <c r="AF18" s="27"/>
      <c r="AG18" s="25"/>
      <c r="AH18" s="27"/>
      <c r="AI18" s="25"/>
      <c r="AJ18" s="27"/>
      <c r="AK18" s="25"/>
      <c r="AL18" s="27"/>
      <c r="AM18" s="25"/>
      <c r="AN18" s="27"/>
      <c r="AO18" s="25"/>
      <c r="AP18" s="27"/>
      <c r="AQ18" s="25"/>
      <c r="AR18">
        <f t="shared" si="0"/>
        <v>100</v>
      </c>
      <c r="AS18">
        <f t="shared" si="1"/>
        <v>1</v>
      </c>
      <c r="AT18" s="21">
        <f t="shared" si="2"/>
        <v>45</v>
      </c>
    </row>
    <row r="19" spans="1:46" ht="30" customHeight="1">
      <c r="A19" s="23" t="s">
        <v>49</v>
      </c>
      <c r="B19" s="24">
        <v>0.19999999999999998</v>
      </c>
      <c r="C19" s="25">
        <v>100</v>
      </c>
      <c r="D19" s="24"/>
      <c r="E19" s="25"/>
      <c r="F19" s="27"/>
      <c r="G19" s="25"/>
      <c r="H19" s="27"/>
      <c r="I19" s="25"/>
      <c r="J19" s="26"/>
      <c r="K19" s="25"/>
      <c r="L19" s="27"/>
      <c r="M19" s="25"/>
      <c r="N19" s="26"/>
      <c r="O19" s="25"/>
      <c r="P19" s="27"/>
      <c r="Q19" s="25"/>
      <c r="R19" s="27"/>
      <c r="S19" s="25"/>
      <c r="T19" s="27"/>
      <c r="U19" s="25"/>
      <c r="V19" s="27"/>
      <c r="W19" s="25"/>
      <c r="X19" s="27"/>
      <c r="Y19" s="25"/>
      <c r="Z19" s="27"/>
      <c r="AA19" s="25"/>
      <c r="AB19" s="29"/>
      <c r="AC19" s="25"/>
      <c r="AD19" s="27"/>
      <c r="AE19" s="25"/>
      <c r="AF19" s="27"/>
      <c r="AG19" s="25"/>
      <c r="AH19" s="29"/>
      <c r="AI19" s="25"/>
      <c r="AJ19" s="27"/>
      <c r="AK19" s="25"/>
      <c r="AL19" s="27"/>
      <c r="AM19" s="25"/>
      <c r="AN19" s="27"/>
      <c r="AO19" s="25"/>
      <c r="AP19" s="27"/>
      <c r="AQ19" s="25"/>
      <c r="AR19">
        <f t="shared" si="0"/>
        <v>100</v>
      </c>
      <c r="AS19">
        <f t="shared" si="1"/>
        <v>1</v>
      </c>
      <c r="AT19" s="21">
        <f t="shared" si="2"/>
        <v>45</v>
      </c>
    </row>
    <row r="20" spans="1:46" ht="30" customHeight="1">
      <c r="A20" s="39" t="s">
        <v>50</v>
      </c>
      <c r="B20" s="24">
        <v>0.19999999999999998</v>
      </c>
      <c r="C20" s="25">
        <v>100</v>
      </c>
      <c r="D20" s="24"/>
      <c r="E20" s="25"/>
      <c r="F20" s="27"/>
      <c r="G20" s="25"/>
      <c r="H20" s="27"/>
      <c r="I20" s="25"/>
      <c r="J20" s="26"/>
      <c r="K20" s="25"/>
      <c r="L20" s="27"/>
      <c r="M20" s="25"/>
      <c r="N20" s="26"/>
      <c r="O20" s="25"/>
      <c r="P20" s="27"/>
      <c r="Q20" s="25"/>
      <c r="R20" s="27"/>
      <c r="S20" s="25"/>
      <c r="T20" s="29"/>
      <c r="U20" s="25"/>
      <c r="V20" s="27"/>
      <c r="W20" s="25"/>
      <c r="X20" s="27"/>
      <c r="Y20" s="25"/>
      <c r="Z20" s="29"/>
      <c r="AA20" s="25"/>
      <c r="AB20" s="32"/>
      <c r="AC20" s="25"/>
      <c r="AD20" s="27"/>
      <c r="AE20" s="25"/>
      <c r="AF20" s="27"/>
      <c r="AG20" s="25"/>
      <c r="AH20" s="27"/>
      <c r="AI20" s="25"/>
      <c r="AJ20" s="27"/>
      <c r="AK20" s="25"/>
      <c r="AL20" s="27"/>
      <c r="AM20" s="25"/>
      <c r="AN20" s="27"/>
      <c r="AO20" s="25"/>
      <c r="AP20" s="27"/>
      <c r="AQ20" s="25"/>
      <c r="AR20">
        <f t="shared" si="0"/>
        <v>100</v>
      </c>
      <c r="AS20">
        <f t="shared" si="1"/>
        <v>1</v>
      </c>
      <c r="AT20" s="21">
        <f t="shared" si="2"/>
        <v>45</v>
      </c>
    </row>
    <row r="21" spans="1:46" ht="32.25" customHeight="1">
      <c r="A21" s="23" t="s">
        <v>51</v>
      </c>
      <c r="B21" s="24">
        <v>0.2041666666666667</v>
      </c>
      <c r="C21" s="25">
        <v>100</v>
      </c>
      <c r="D21" s="24"/>
      <c r="E21" s="25"/>
      <c r="F21" s="27"/>
      <c r="G21" s="25"/>
      <c r="H21" s="27"/>
      <c r="I21" s="25"/>
      <c r="J21" s="26"/>
      <c r="K21" s="25"/>
      <c r="L21" s="27"/>
      <c r="M21" s="25"/>
      <c r="N21" s="26"/>
      <c r="O21" s="25"/>
      <c r="P21" s="27"/>
      <c r="Q21" s="25"/>
      <c r="R21" s="27"/>
      <c r="S21" s="25"/>
      <c r="T21" s="27"/>
      <c r="U21" s="25"/>
      <c r="V21" s="27"/>
      <c r="W21" s="25"/>
      <c r="X21" s="27"/>
      <c r="Y21" s="25"/>
      <c r="Z21" s="27"/>
      <c r="AA21" s="25"/>
      <c r="AB21" s="29"/>
      <c r="AC21" s="25"/>
      <c r="AD21" s="27"/>
      <c r="AE21" s="25"/>
      <c r="AF21" s="27"/>
      <c r="AG21" s="25"/>
      <c r="AH21" s="27"/>
      <c r="AI21" s="25"/>
      <c r="AJ21" s="27"/>
      <c r="AK21" s="25"/>
      <c r="AL21" s="27"/>
      <c r="AM21" s="25"/>
      <c r="AN21" s="27"/>
      <c r="AO21" s="25"/>
      <c r="AP21" s="27"/>
      <c r="AQ21" s="25"/>
      <c r="AR21">
        <f t="shared" si="0"/>
        <v>100</v>
      </c>
      <c r="AS21">
        <f t="shared" si="1"/>
        <v>1</v>
      </c>
      <c r="AT21" s="21">
        <f t="shared" si="2"/>
        <v>45</v>
      </c>
    </row>
    <row r="22" spans="1:46" ht="30" customHeight="1">
      <c r="A22" s="23" t="s">
        <v>52</v>
      </c>
      <c r="B22" s="24">
        <v>0.20902777777777778</v>
      </c>
      <c r="C22" s="25">
        <v>100</v>
      </c>
      <c r="D22" s="24"/>
      <c r="E22" s="25"/>
      <c r="F22" s="27"/>
      <c r="G22" s="25"/>
      <c r="H22" s="27"/>
      <c r="I22" s="25"/>
      <c r="J22" s="26"/>
      <c r="K22" s="25"/>
      <c r="L22" s="27"/>
      <c r="M22" s="25"/>
      <c r="N22" s="26"/>
      <c r="O22" s="25"/>
      <c r="P22" s="29"/>
      <c r="Q22" s="25"/>
      <c r="R22" s="27"/>
      <c r="S22" s="25"/>
      <c r="T22" s="29"/>
      <c r="U22" s="25"/>
      <c r="V22" s="27"/>
      <c r="W22" s="25"/>
      <c r="X22" s="27"/>
      <c r="Y22" s="25"/>
      <c r="Z22" s="27"/>
      <c r="AA22" s="25"/>
      <c r="AB22" s="32"/>
      <c r="AC22" s="25"/>
      <c r="AD22" s="27"/>
      <c r="AE22" s="25"/>
      <c r="AF22" s="27"/>
      <c r="AG22" s="25"/>
      <c r="AH22" s="27"/>
      <c r="AI22" s="25"/>
      <c r="AJ22" s="27"/>
      <c r="AK22" s="25"/>
      <c r="AL22" s="27"/>
      <c r="AM22" s="25"/>
      <c r="AN22" s="27"/>
      <c r="AO22" s="25"/>
      <c r="AP22" s="27"/>
      <c r="AQ22" s="25"/>
      <c r="AR22">
        <f t="shared" si="0"/>
        <v>100</v>
      </c>
      <c r="AS22">
        <f t="shared" si="1"/>
        <v>1</v>
      </c>
      <c r="AT22" s="21">
        <f t="shared" si="2"/>
        <v>45</v>
      </c>
    </row>
    <row r="23" spans="1:46" ht="30" customHeight="1">
      <c r="A23" s="23" t="s">
        <v>53</v>
      </c>
      <c r="B23" s="24">
        <v>0.20972222222222223</v>
      </c>
      <c r="C23" s="25">
        <v>100</v>
      </c>
      <c r="D23" s="24"/>
      <c r="E23" s="25"/>
      <c r="F23" s="27"/>
      <c r="G23" s="25"/>
      <c r="H23" s="27"/>
      <c r="I23" s="25"/>
      <c r="J23" s="26"/>
      <c r="K23" s="25"/>
      <c r="L23" s="27"/>
      <c r="M23" s="25"/>
      <c r="N23" s="26"/>
      <c r="O23" s="25"/>
      <c r="P23" s="27"/>
      <c r="Q23" s="25"/>
      <c r="R23" s="27"/>
      <c r="S23" s="25"/>
      <c r="T23" s="27"/>
      <c r="U23" s="25"/>
      <c r="V23" s="27"/>
      <c r="W23" s="25"/>
      <c r="X23" s="27"/>
      <c r="Y23" s="25"/>
      <c r="Z23" s="29"/>
      <c r="AA23" s="25"/>
      <c r="AB23" s="32"/>
      <c r="AC23" s="25"/>
      <c r="AD23" s="27"/>
      <c r="AE23" s="25"/>
      <c r="AF23" s="27"/>
      <c r="AG23" s="25"/>
      <c r="AH23" s="27"/>
      <c r="AI23" s="25"/>
      <c r="AJ23" s="27"/>
      <c r="AK23" s="25"/>
      <c r="AL23" s="27"/>
      <c r="AM23" s="25"/>
      <c r="AN23" s="27"/>
      <c r="AO23" s="25"/>
      <c r="AP23" s="27"/>
      <c r="AQ23" s="25"/>
      <c r="AR23">
        <f t="shared" si="0"/>
        <v>100</v>
      </c>
      <c r="AS23">
        <f t="shared" si="1"/>
        <v>1</v>
      </c>
      <c r="AT23" s="21">
        <f t="shared" si="2"/>
        <v>45</v>
      </c>
    </row>
    <row r="24" spans="1:46" ht="30" customHeight="1">
      <c r="A24" s="23" t="s">
        <v>54</v>
      </c>
      <c r="B24" s="24">
        <v>0.20972222222222223</v>
      </c>
      <c r="C24" s="25">
        <v>100</v>
      </c>
      <c r="D24" s="24"/>
      <c r="E24" s="25"/>
      <c r="F24" s="27"/>
      <c r="G24" s="25"/>
      <c r="H24" s="27"/>
      <c r="I24" s="25"/>
      <c r="J24" s="26"/>
      <c r="K24" s="25"/>
      <c r="L24" s="27"/>
      <c r="M24" s="25"/>
      <c r="N24" s="26"/>
      <c r="O24" s="25"/>
      <c r="P24" s="27"/>
      <c r="Q24" s="25"/>
      <c r="R24" s="27"/>
      <c r="S24" s="25"/>
      <c r="T24" s="27"/>
      <c r="U24" s="25"/>
      <c r="V24" s="27"/>
      <c r="W24" s="25"/>
      <c r="X24" s="27"/>
      <c r="Y24" s="25"/>
      <c r="Z24" s="27"/>
      <c r="AA24" s="25"/>
      <c r="AB24" s="32"/>
      <c r="AC24" s="25"/>
      <c r="AD24" s="27"/>
      <c r="AE24" s="25"/>
      <c r="AF24" s="27"/>
      <c r="AG24" s="25"/>
      <c r="AH24" s="27"/>
      <c r="AI24" s="25"/>
      <c r="AJ24" s="27"/>
      <c r="AK24" s="25"/>
      <c r="AL24" s="27"/>
      <c r="AM24" s="25"/>
      <c r="AN24" s="27"/>
      <c r="AO24" s="25"/>
      <c r="AP24" s="27"/>
      <c r="AQ24" s="25"/>
      <c r="AR24">
        <f t="shared" si="0"/>
        <v>100</v>
      </c>
      <c r="AS24">
        <f t="shared" si="1"/>
        <v>1</v>
      </c>
      <c r="AT24" s="21">
        <f t="shared" si="2"/>
        <v>45</v>
      </c>
    </row>
    <row r="25" spans="1:46" ht="34.5" customHeight="1">
      <c r="A25" s="23" t="s">
        <v>55</v>
      </c>
      <c r="B25" s="24">
        <v>0.21458333333333335</v>
      </c>
      <c r="C25" s="25">
        <v>100</v>
      </c>
      <c r="D25" s="24"/>
      <c r="E25" s="25"/>
      <c r="F25" s="27"/>
      <c r="G25" s="25"/>
      <c r="H25" s="27"/>
      <c r="I25" s="25"/>
      <c r="J25" s="26"/>
      <c r="K25" s="25"/>
      <c r="L25" s="27"/>
      <c r="M25" s="25"/>
      <c r="N25" s="26">
        <v>0.34013888888888894</v>
      </c>
      <c r="O25" s="25">
        <v>80</v>
      </c>
      <c r="P25" s="27"/>
      <c r="Q25" s="25"/>
      <c r="R25" s="27"/>
      <c r="S25" s="25"/>
      <c r="T25" s="27"/>
      <c r="U25" s="25"/>
      <c r="V25" s="29"/>
      <c r="W25" s="25"/>
      <c r="X25" s="29">
        <v>0.37439814814814815</v>
      </c>
      <c r="Y25" s="25">
        <v>100</v>
      </c>
      <c r="Z25" s="27"/>
      <c r="AA25" s="25"/>
      <c r="AB25" s="29"/>
      <c r="AC25" s="25"/>
      <c r="AD25" s="29">
        <v>0.39461805555555557</v>
      </c>
      <c r="AE25" s="25">
        <v>80</v>
      </c>
      <c r="AF25" s="27"/>
      <c r="AG25" s="25"/>
      <c r="AH25" s="27"/>
      <c r="AI25" s="25"/>
      <c r="AJ25" s="29">
        <v>0.2093287037037037</v>
      </c>
      <c r="AK25" s="25">
        <v>70</v>
      </c>
      <c r="AL25" s="27"/>
      <c r="AM25" s="25"/>
      <c r="AN25" s="27"/>
      <c r="AO25" s="25"/>
      <c r="AP25" s="27"/>
      <c r="AQ25" s="25"/>
      <c r="AR25">
        <f t="shared" si="0"/>
        <v>430</v>
      </c>
      <c r="AS25">
        <f t="shared" si="1"/>
        <v>13</v>
      </c>
      <c r="AT25" s="21">
        <f t="shared" si="2"/>
        <v>234</v>
      </c>
    </row>
    <row r="26" spans="1:46" ht="30" customHeight="1">
      <c r="A26" s="23" t="s">
        <v>56</v>
      </c>
      <c r="B26" s="24">
        <v>0.21944444444444444</v>
      </c>
      <c r="C26" s="25">
        <v>100</v>
      </c>
      <c r="D26" s="24"/>
      <c r="E26" s="25"/>
      <c r="F26" s="27"/>
      <c r="G26" s="25"/>
      <c r="H26" s="27"/>
      <c r="I26" s="25"/>
      <c r="J26" s="26"/>
      <c r="K26" s="25"/>
      <c r="L26" s="27"/>
      <c r="M26" s="25"/>
      <c r="N26" s="26"/>
      <c r="O26" s="25"/>
      <c r="P26" s="27"/>
      <c r="Q26" s="25"/>
      <c r="R26" s="27"/>
      <c r="S26" s="25"/>
      <c r="T26" s="29"/>
      <c r="U26" s="25"/>
      <c r="V26" s="27"/>
      <c r="W26" s="25"/>
      <c r="X26" s="27"/>
      <c r="Y26" s="25"/>
      <c r="Z26" s="27"/>
      <c r="AA26" s="25"/>
      <c r="AB26" s="29"/>
      <c r="AC26" s="25"/>
      <c r="AD26" s="27"/>
      <c r="AE26" s="25"/>
      <c r="AF26" s="27"/>
      <c r="AG26" s="25"/>
      <c r="AH26" s="27"/>
      <c r="AI26" s="25"/>
      <c r="AJ26" s="27"/>
      <c r="AK26" s="25"/>
      <c r="AL26" s="27"/>
      <c r="AM26" s="25"/>
      <c r="AN26" s="27"/>
      <c r="AO26" s="25"/>
      <c r="AP26" s="27"/>
      <c r="AQ26" s="25"/>
      <c r="AR26">
        <f t="shared" si="0"/>
        <v>100</v>
      </c>
      <c r="AS26">
        <f t="shared" si="1"/>
        <v>1</v>
      </c>
      <c r="AT26" s="21">
        <f t="shared" si="2"/>
        <v>45</v>
      </c>
    </row>
    <row r="27" spans="1:46" ht="30" customHeight="1">
      <c r="A27" s="23" t="s">
        <v>57</v>
      </c>
      <c r="B27" s="24">
        <v>0.225</v>
      </c>
      <c r="C27" s="25">
        <v>100</v>
      </c>
      <c r="D27" s="24"/>
      <c r="E27" s="25"/>
      <c r="F27" s="27"/>
      <c r="G27" s="25"/>
      <c r="H27" s="27"/>
      <c r="I27" s="25"/>
      <c r="J27" s="26"/>
      <c r="K27" s="25"/>
      <c r="L27" s="27"/>
      <c r="M27" s="25"/>
      <c r="N27" s="26"/>
      <c r="O27" s="25"/>
      <c r="P27" s="29"/>
      <c r="Q27" s="25"/>
      <c r="R27" s="27"/>
      <c r="S27" s="25"/>
      <c r="T27" s="29"/>
      <c r="U27" s="25"/>
      <c r="V27" s="27"/>
      <c r="W27" s="25"/>
      <c r="X27" s="27"/>
      <c r="Y27" s="25"/>
      <c r="Z27" s="27"/>
      <c r="AA27" s="25"/>
      <c r="AB27" s="32"/>
      <c r="AC27" s="25"/>
      <c r="AD27" s="27"/>
      <c r="AE27" s="25"/>
      <c r="AF27" s="29"/>
      <c r="AG27" s="25"/>
      <c r="AH27" s="29"/>
      <c r="AI27" s="25"/>
      <c r="AJ27" s="27"/>
      <c r="AK27" s="25"/>
      <c r="AL27" s="27"/>
      <c r="AM27" s="25"/>
      <c r="AN27" s="27"/>
      <c r="AO27" s="25"/>
      <c r="AP27" s="27"/>
      <c r="AQ27" s="25"/>
      <c r="AR27">
        <f t="shared" si="0"/>
        <v>100</v>
      </c>
      <c r="AS27">
        <f t="shared" si="1"/>
        <v>1</v>
      </c>
      <c r="AT27" s="21">
        <f t="shared" si="2"/>
        <v>45</v>
      </c>
    </row>
    <row r="28" spans="1:46" ht="30" customHeight="1">
      <c r="A28" s="40" t="s">
        <v>58</v>
      </c>
      <c r="B28" s="24">
        <v>0.2347222222222222</v>
      </c>
      <c r="C28" s="25">
        <v>100</v>
      </c>
      <c r="D28" s="24"/>
      <c r="E28" s="25"/>
      <c r="F28" s="27"/>
      <c r="G28" s="25"/>
      <c r="H28" s="27"/>
      <c r="I28" s="25"/>
      <c r="J28" s="26"/>
      <c r="K28" s="25"/>
      <c r="L28" s="27"/>
      <c r="M28" s="25"/>
      <c r="N28" s="26"/>
      <c r="O28" s="25"/>
      <c r="P28" s="29"/>
      <c r="Q28" s="25"/>
      <c r="R28" s="27"/>
      <c r="S28" s="25"/>
      <c r="T28" s="29"/>
      <c r="U28" s="25"/>
      <c r="V28" s="29"/>
      <c r="W28" s="25"/>
      <c r="X28" s="27"/>
      <c r="Y28" s="25"/>
      <c r="Z28" s="29"/>
      <c r="AA28" s="25"/>
      <c r="AB28" s="29"/>
      <c r="AC28" s="25"/>
      <c r="AD28" s="27"/>
      <c r="AE28" s="25"/>
      <c r="AF28" s="27"/>
      <c r="AG28" s="25"/>
      <c r="AH28" s="27"/>
      <c r="AI28" s="25"/>
      <c r="AJ28" s="27"/>
      <c r="AK28" s="25"/>
      <c r="AL28" s="27"/>
      <c r="AM28" s="25"/>
      <c r="AN28" s="27"/>
      <c r="AO28" s="25"/>
      <c r="AP28" s="27"/>
      <c r="AQ28" s="25"/>
      <c r="AR28">
        <f t="shared" si="0"/>
        <v>100</v>
      </c>
      <c r="AS28">
        <f t="shared" si="1"/>
        <v>1</v>
      </c>
      <c r="AT28" s="21">
        <f t="shared" si="2"/>
        <v>45</v>
      </c>
    </row>
    <row r="29" spans="1:46" ht="30" customHeight="1">
      <c r="A29" s="22" t="s">
        <v>59</v>
      </c>
      <c r="B29" s="24">
        <v>0.23680555555555557</v>
      </c>
      <c r="C29" s="25">
        <v>100</v>
      </c>
      <c r="D29" s="24"/>
      <c r="E29" s="25"/>
      <c r="F29" s="27"/>
      <c r="G29" s="25"/>
      <c r="H29" s="27"/>
      <c r="I29" s="25"/>
      <c r="J29" s="26"/>
      <c r="K29" s="25"/>
      <c r="L29" s="27"/>
      <c r="M29" s="25"/>
      <c r="N29" s="26"/>
      <c r="O29" s="25"/>
      <c r="P29" s="27"/>
      <c r="Q29" s="25"/>
      <c r="R29" s="27"/>
      <c r="S29" s="25"/>
      <c r="T29" s="27"/>
      <c r="U29" s="25"/>
      <c r="V29" s="27"/>
      <c r="W29" s="25"/>
      <c r="X29" s="27"/>
      <c r="Y29" s="25"/>
      <c r="Z29" s="29"/>
      <c r="AA29" s="25"/>
      <c r="AB29" s="32"/>
      <c r="AC29" s="25"/>
      <c r="AD29" s="27"/>
      <c r="AE29" s="25"/>
      <c r="AF29" s="27"/>
      <c r="AG29" s="25"/>
      <c r="AH29" s="27"/>
      <c r="AI29" s="25"/>
      <c r="AJ29" s="27"/>
      <c r="AK29" s="25"/>
      <c r="AL29" s="27"/>
      <c r="AM29" s="25"/>
      <c r="AN29" s="27"/>
      <c r="AO29" s="25"/>
      <c r="AP29" s="27"/>
      <c r="AQ29" s="25"/>
      <c r="AR29">
        <f t="shared" si="0"/>
        <v>100</v>
      </c>
      <c r="AS29">
        <f t="shared" si="1"/>
        <v>1</v>
      </c>
      <c r="AT29" s="21">
        <f t="shared" si="2"/>
        <v>45</v>
      </c>
    </row>
    <row r="30" spans="1:46" ht="30" customHeight="1">
      <c r="A30" s="23" t="s">
        <v>60</v>
      </c>
      <c r="B30" s="24">
        <v>0.23680555555555557</v>
      </c>
      <c r="C30" s="25">
        <v>100</v>
      </c>
      <c r="D30" s="24"/>
      <c r="E30" s="25"/>
      <c r="F30" s="27"/>
      <c r="G30" s="25"/>
      <c r="H30" s="27"/>
      <c r="I30" s="25"/>
      <c r="J30" s="26"/>
      <c r="K30" s="25"/>
      <c r="L30" s="27"/>
      <c r="M30" s="25"/>
      <c r="N30" s="26"/>
      <c r="O30" s="25"/>
      <c r="P30" s="27"/>
      <c r="Q30" s="25"/>
      <c r="R30" s="27"/>
      <c r="S30" s="25"/>
      <c r="T30" s="27"/>
      <c r="U30" s="25"/>
      <c r="V30" s="27"/>
      <c r="W30" s="25"/>
      <c r="X30" s="29"/>
      <c r="Y30" s="25"/>
      <c r="Z30" s="27"/>
      <c r="AA30" s="25"/>
      <c r="AB30" s="32"/>
      <c r="AC30" s="25"/>
      <c r="AD30" s="27"/>
      <c r="AE30" s="25"/>
      <c r="AF30" s="27"/>
      <c r="AG30" s="25"/>
      <c r="AH30" s="29"/>
      <c r="AI30" s="25"/>
      <c r="AJ30" s="27"/>
      <c r="AK30" s="25"/>
      <c r="AL30" s="27"/>
      <c r="AM30" s="25"/>
      <c r="AN30" s="27"/>
      <c r="AO30" s="25"/>
      <c r="AP30" s="27"/>
      <c r="AQ30" s="25"/>
      <c r="AR30">
        <f t="shared" si="0"/>
        <v>100</v>
      </c>
      <c r="AS30">
        <f t="shared" si="1"/>
        <v>1</v>
      </c>
      <c r="AT30" s="21">
        <f t="shared" si="2"/>
        <v>45</v>
      </c>
    </row>
    <row r="31" spans="1:46" ht="30" customHeight="1">
      <c r="A31" s="23" t="s">
        <v>61</v>
      </c>
      <c r="B31" s="24">
        <v>0.23750000000000002</v>
      </c>
      <c r="C31" s="25">
        <v>100</v>
      </c>
      <c r="D31" s="24"/>
      <c r="E31" s="25"/>
      <c r="F31" s="27"/>
      <c r="G31" s="25"/>
      <c r="H31" s="27"/>
      <c r="I31" s="25"/>
      <c r="J31" s="26"/>
      <c r="K31" s="25"/>
      <c r="L31" s="27"/>
      <c r="M31" s="25"/>
      <c r="N31" s="26"/>
      <c r="O31" s="25"/>
      <c r="P31" s="27"/>
      <c r="Q31" s="25"/>
      <c r="R31" s="27"/>
      <c r="S31" s="25"/>
      <c r="T31" s="27"/>
      <c r="U31" s="25"/>
      <c r="V31" s="27"/>
      <c r="W31" s="25"/>
      <c r="X31" s="29"/>
      <c r="Y31" s="25"/>
      <c r="Z31" s="27"/>
      <c r="AA31" s="25"/>
      <c r="AB31" s="32"/>
      <c r="AC31" s="25"/>
      <c r="AD31" s="27"/>
      <c r="AE31" s="25"/>
      <c r="AF31" s="27"/>
      <c r="AG31" s="25"/>
      <c r="AH31" s="29"/>
      <c r="AI31" s="25"/>
      <c r="AJ31" s="27"/>
      <c r="AK31" s="25"/>
      <c r="AL31" s="27"/>
      <c r="AM31" s="25"/>
      <c r="AN31" s="27"/>
      <c r="AO31" s="25"/>
      <c r="AP31" s="27"/>
      <c r="AQ31" s="25"/>
      <c r="AR31">
        <f t="shared" si="0"/>
        <v>100</v>
      </c>
      <c r="AS31">
        <f t="shared" si="1"/>
        <v>1</v>
      </c>
      <c r="AT31" s="21">
        <f t="shared" si="2"/>
        <v>45</v>
      </c>
    </row>
    <row r="32" spans="1:46" ht="30" customHeight="1">
      <c r="A32" s="23" t="s">
        <v>62</v>
      </c>
      <c r="B32" s="24">
        <v>0.24027777777777778</v>
      </c>
      <c r="C32" s="25">
        <v>100</v>
      </c>
      <c r="D32" s="24"/>
      <c r="E32" s="25"/>
      <c r="F32" s="27"/>
      <c r="G32" s="25"/>
      <c r="H32" s="27"/>
      <c r="I32" s="25"/>
      <c r="J32" s="26"/>
      <c r="K32" s="25"/>
      <c r="L32" s="27"/>
      <c r="M32" s="25"/>
      <c r="N32" s="26"/>
      <c r="O32" s="25"/>
      <c r="P32" s="29"/>
      <c r="Q32" s="25"/>
      <c r="R32" s="27"/>
      <c r="S32" s="25"/>
      <c r="T32" s="27"/>
      <c r="U32" s="25"/>
      <c r="V32" s="27"/>
      <c r="W32" s="25"/>
      <c r="X32" s="27"/>
      <c r="Y32" s="25"/>
      <c r="Z32" s="29"/>
      <c r="AA32" s="25"/>
      <c r="AB32" s="32"/>
      <c r="AC32" s="25"/>
      <c r="AD32" s="27"/>
      <c r="AE32" s="25"/>
      <c r="AF32" s="29"/>
      <c r="AG32" s="25"/>
      <c r="AH32" s="27"/>
      <c r="AI32" s="25"/>
      <c r="AJ32" s="27"/>
      <c r="AK32" s="25"/>
      <c r="AL32" s="29"/>
      <c r="AM32" s="25"/>
      <c r="AN32" s="27"/>
      <c r="AO32" s="25"/>
      <c r="AP32" s="27"/>
      <c r="AQ32" s="25"/>
      <c r="AR32">
        <f t="shared" si="0"/>
        <v>100</v>
      </c>
      <c r="AS32">
        <f t="shared" si="1"/>
        <v>1</v>
      </c>
      <c r="AT32" s="21">
        <f t="shared" si="2"/>
        <v>45</v>
      </c>
    </row>
    <row r="33" spans="1:46" ht="30" customHeight="1">
      <c r="A33" s="23" t="s">
        <v>63</v>
      </c>
      <c r="B33" s="24">
        <v>0.24583333333333335</v>
      </c>
      <c r="C33" s="25">
        <v>100</v>
      </c>
      <c r="D33" s="24"/>
      <c r="E33" s="25"/>
      <c r="F33" s="27"/>
      <c r="G33" s="25"/>
      <c r="H33" s="27"/>
      <c r="I33" s="25"/>
      <c r="J33" s="28"/>
      <c r="K33" s="25"/>
      <c r="L33" s="27"/>
      <c r="M33" s="25"/>
      <c r="N33" s="26"/>
      <c r="O33" s="25"/>
      <c r="P33" s="29"/>
      <c r="Q33" s="25"/>
      <c r="R33" s="27"/>
      <c r="S33" s="25"/>
      <c r="T33" s="29"/>
      <c r="U33" s="25"/>
      <c r="V33" s="27"/>
      <c r="W33" s="25"/>
      <c r="X33" s="27"/>
      <c r="Y33" s="25"/>
      <c r="Z33" s="27"/>
      <c r="AA33" s="25"/>
      <c r="AB33" s="32"/>
      <c r="AC33" s="25"/>
      <c r="AD33" s="27"/>
      <c r="AE33" s="25"/>
      <c r="AF33" s="29"/>
      <c r="AG33" s="25"/>
      <c r="AH33" s="27"/>
      <c r="AI33" s="25"/>
      <c r="AJ33" s="29"/>
      <c r="AK33" s="25"/>
      <c r="AL33" s="29"/>
      <c r="AM33" s="25"/>
      <c r="AN33" s="27"/>
      <c r="AO33" s="25"/>
      <c r="AP33" s="27"/>
      <c r="AQ33" s="25"/>
      <c r="AR33">
        <f t="shared" si="0"/>
        <v>100</v>
      </c>
      <c r="AS33">
        <f t="shared" si="1"/>
        <v>1</v>
      </c>
      <c r="AT33" s="21">
        <f t="shared" si="2"/>
        <v>45</v>
      </c>
    </row>
    <row r="34" spans="1:46" ht="34.5" customHeight="1">
      <c r="A34" s="23" t="s">
        <v>64</v>
      </c>
      <c r="B34" s="24">
        <v>0.24583333333333335</v>
      </c>
      <c r="C34" s="25">
        <v>100</v>
      </c>
      <c r="D34" s="24"/>
      <c r="E34" s="25"/>
      <c r="F34" s="27"/>
      <c r="G34" s="25"/>
      <c r="H34" s="27"/>
      <c r="I34" s="25"/>
      <c r="J34" s="28"/>
      <c r="K34" s="25"/>
      <c r="L34" s="27"/>
      <c r="M34" s="25"/>
      <c r="N34" s="26"/>
      <c r="O34" s="25"/>
      <c r="P34" s="29"/>
      <c r="Q34" s="25"/>
      <c r="R34" s="27"/>
      <c r="S34" s="25"/>
      <c r="T34" s="29"/>
      <c r="U34" s="25"/>
      <c r="V34" s="27"/>
      <c r="W34" s="25"/>
      <c r="X34" s="27"/>
      <c r="Y34" s="25"/>
      <c r="Z34" s="27"/>
      <c r="AA34" s="25"/>
      <c r="AB34" s="32"/>
      <c r="AC34" s="25"/>
      <c r="AD34" s="27"/>
      <c r="AE34" s="25"/>
      <c r="AF34" s="27"/>
      <c r="AG34" s="25"/>
      <c r="AH34" s="27"/>
      <c r="AI34" s="25"/>
      <c r="AJ34" s="29"/>
      <c r="AK34" s="25"/>
      <c r="AL34" s="27"/>
      <c r="AM34" s="25"/>
      <c r="AN34" s="27"/>
      <c r="AO34" s="25"/>
      <c r="AP34" s="27"/>
      <c r="AQ34" s="25"/>
      <c r="AR34">
        <f t="shared" si="0"/>
        <v>100</v>
      </c>
      <c r="AS34">
        <f t="shared" si="1"/>
        <v>1</v>
      </c>
      <c r="AT34" s="21">
        <f t="shared" si="2"/>
        <v>45</v>
      </c>
    </row>
    <row r="35" spans="1:46" ht="34.5" customHeight="1">
      <c r="A35" s="23" t="s">
        <v>65</v>
      </c>
      <c r="B35" s="24">
        <v>0.24791666666666667</v>
      </c>
      <c r="C35" s="25">
        <v>100</v>
      </c>
      <c r="D35" s="24"/>
      <c r="E35" s="25"/>
      <c r="F35" s="27"/>
      <c r="G35" s="25"/>
      <c r="H35" s="27"/>
      <c r="I35" s="25"/>
      <c r="J35" s="28"/>
      <c r="K35" s="25"/>
      <c r="L35" s="27"/>
      <c r="M35" s="25"/>
      <c r="N35" s="26"/>
      <c r="O35" s="25"/>
      <c r="P35" s="27"/>
      <c r="Q35" s="25"/>
      <c r="R35" s="27"/>
      <c r="S35" s="25"/>
      <c r="T35" s="29"/>
      <c r="U35" s="25"/>
      <c r="V35" s="27"/>
      <c r="W35" s="25"/>
      <c r="X35" s="27"/>
      <c r="Y35" s="25"/>
      <c r="Z35" s="29"/>
      <c r="AA35" s="25"/>
      <c r="AB35" s="32"/>
      <c r="AC35" s="25"/>
      <c r="AD35" s="27"/>
      <c r="AE35" s="25"/>
      <c r="AF35" s="27"/>
      <c r="AG35" s="25"/>
      <c r="AH35" s="27"/>
      <c r="AI35" s="25"/>
      <c r="AJ35" s="27"/>
      <c r="AK35" s="25"/>
      <c r="AL35" s="29"/>
      <c r="AM35" s="25"/>
      <c r="AN35" s="27"/>
      <c r="AO35" s="25"/>
      <c r="AP35" s="27"/>
      <c r="AQ35" s="25"/>
      <c r="AR35">
        <f t="shared" si="0"/>
        <v>100</v>
      </c>
      <c r="AS35">
        <f t="shared" si="1"/>
        <v>1</v>
      </c>
      <c r="AT35" s="21">
        <f t="shared" si="2"/>
        <v>45</v>
      </c>
    </row>
    <row r="36" spans="1:46" ht="33" customHeight="1">
      <c r="A36" s="23" t="s">
        <v>101</v>
      </c>
      <c r="B36" s="24">
        <v>0.26875</v>
      </c>
      <c r="C36" s="25">
        <v>100</v>
      </c>
      <c r="D36" s="24">
        <v>0.19054398148148147</v>
      </c>
      <c r="E36" s="25">
        <v>80</v>
      </c>
      <c r="F36" s="27"/>
      <c r="G36" s="25"/>
      <c r="H36" s="27"/>
      <c r="I36" s="25"/>
      <c r="J36" s="28"/>
      <c r="K36" s="25"/>
      <c r="L36" s="27"/>
      <c r="M36" s="25"/>
      <c r="N36" s="26"/>
      <c r="O36" s="25"/>
      <c r="P36" s="27"/>
      <c r="Q36" s="25"/>
      <c r="R36" s="27"/>
      <c r="S36" s="25"/>
      <c r="T36" s="29"/>
      <c r="U36" s="25"/>
      <c r="V36" s="27"/>
      <c r="W36" s="25"/>
      <c r="X36" s="27"/>
      <c r="Y36" s="25"/>
      <c r="Z36" s="27"/>
      <c r="AA36" s="25"/>
      <c r="AB36" s="29"/>
      <c r="AC36" s="25"/>
      <c r="AD36" s="27"/>
      <c r="AE36" s="25"/>
      <c r="AF36" s="29">
        <v>0.31461805555555555</v>
      </c>
      <c r="AG36" s="25">
        <v>90</v>
      </c>
      <c r="AH36" s="27"/>
      <c r="AI36" s="25"/>
      <c r="AJ36" s="29">
        <v>0.20891203703703706</v>
      </c>
      <c r="AK36" s="25">
        <v>80</v>
      </c>
      <c r="AL36" s="29"/>
      <c r="AM36" s="25"/>
      <c r="AN36" s="27"/>
      <c r="AO36" s="25"/>
      <c r="AP36" s="27"/>
      <c r="AQ36" s="25"/>
      <c r="AR36">
        <f t="shared" si="0"/>
        <v>350</v>
      </c>
      <c r="AS36">
        <f t="shared" si="1"/>
        <v>8</v>
      </c>
      <c r="AT36" s="21">
        <f t="shared" si="2"/>
        <v>169.4</v>
      </c>
    </row>
    <row r="37" spans="1:46" ht="30" customHeight="1">
      <c r="A37" s="23" t="s">
        <v>66</v>
      </c>
      <c r="B37" s="24"/>
      <c r="C37" s="25"/>
      <c r="D37" s="24">
        <v>0.13559027777777777</v>
      </c>
      <c r="E37" s="25">
        <v>100</v>
      </c>
      <c r="F37" s="27"/>
      <c r="G37" s="25"/>
      <c r="H37" s="27"/>
      <c r="I37" s="25"/>
      <c r="J37" s="28"/>
      <c r="K37" s="25"/>
      <c r="L37" s="27"/>
      <c r="M37" s="25"/>
      <c r="N37" s="26">
        <v>0.22855324074074077</v>
      </c>
      <c r="O37" s="25">
        <v>100</v>
      </c>
      <c r="P37" s="29"/>
      <c r="Q37" s="25"/>
      <c r="R37" s="27"/>
      <c r="S37" s="25"/>
      <c r="T37" s="27"/>
      <c r="U37" s="25"/>
      <c r="V37" s="27"/>
      <c r="W37" s="25"/>
      <c r="X37" s="27"/>
      <c r="Y37" s="25"/>
      <c r="Z37" s="27"/>
      <c r="AA37" s="25"/>
      <c r="AB37" s="29"/>
      <c r="AC37" s="25"/>
      <c r="AD37" s="27"/>
      <c r="AE37" s="25"/>
      <c r="AF37" s="27"/>
      <c r="AG37" s="25"/>
      <c r="AH37" s="29">
        <v>0.23418981481481482</v>
      </c>
      <c r="AI37" s="25">
        <v>100</v>
      </c>
      <c r="AJ37" s="27"/>
      <c r="AK37" s="25"/>
      <c r="AL37" s="27"/>
      <c r="AM37" s="25"/>
      <c r="AN37" s="29">
        <v>0.16861111111111113</v>
      </c>
      <c r="AO37" s="25">
        <v>100</v>
      </c>
      <c r="AP37" s="27"/>
      <c r="AQ37" s="25"/>
      <c r="AR37">
        <f t="shared" si="0"/>
        <v>400</v>
      </c>
      <c r="AS37">
        <f t="shared" si="1"/>
        <v>9</v>
      </c>
      <c r="AT37" s="21">
        <f t="shared" si="2"/>
        <v>177.9</v>
      </c>
    </row>
    <row r="38" spans="1:46" ht="30" customHeight="1">
      <c r="A38" s="23" t="s">
        <v>67</v>
      </c>
      <c r="B38" s="24"/>
      <c r="C38" s="25"/>
      <c r="D38" s="26">
        <v>0.19909722222222223</v>
      </c>
      <c r="E38" s="25">
        <v>70</v>
      </c>
      <c r="F38" s="27"/>
      <c r="G38" s="25"/>
      <c r="H38" s="27"/>
      <c r="I38" s="25"/>
      <c r="J38" s="28"/>
      <c r="K38" s="25"/>
      <c r="L38" s="29">
        <v>0.2952777777777778</v>
      </c>
      <c r="M38" s="25">
        <v>80</v>
      </c>
      <c r="N38" s="26"/>
      <c r="O38" s="25"/>
      <c r="P38" s="29"/>
      <c r="Q38" s="25"/>
      <c r="R38" s="27"/>
      <c r="S38" s="25"/>
      <c r="T38" s="29"/>
      <c r="U38" s="25"/>
      <c r="V38" s="27"/>
      <c r="W38" s="25"/>
      <c r="X38" s="27"/>
      <c r="Y38" s="25"/>
      <c r="Z38" s="27"/>
      <c r="AA38" s="25"/>
      <c r="AB38" s="29"/>
      <c r="AC38" s="25"/>
      <c r="AD38" s="27"/>
      <c r="AE38" s="25"/>
      <c r="AF38" s="29">
        <v>0.33292824074074073</v>
      </c>
      <c r="AG38" s="25">
        <v>80</v>
      </c>
      <c r="AH38" s="29"/>
      <c r="AI38" s="25"/>
      <c r="AJ38" s="29">
        <v>0.23337962962962963</v>
      </c>
      <c r="AK38" s="25">
        <v>60</v>
      </c>
      <c r="AL38" s="27"/>
      <c r="AM38" s="25"/>
      <c r="AN38" s="27"/>
      <c r="AO38" s="25"/>
      <c r="AP38" s="29">
        <v>0.2254050925925926</v>
      </c>
      <c r="AQ38" s="25">
        <v>70</v>
      </c>
      <c r="AR38">
        <f t="shared" si="0"/>
        <v>360</v>
      </c>
      <c r="AS38">
        <f t="shared" si="1"/>
        <v>11</v>
      </c>
      <c r="AT38" s="21">
        <f t="shared" si="2"/>
        <v>206.4</v>
      </c>
    </row>
    <row r="39" spans="1:46" ht="30" customHeight="1">
      <c r="A39" s="23" t="s">
        <v>68</v>
      </c>
      <c r="B39" s="24"/>
      <c r="C39" s="25"/>
      <c r="D39" s="26">
        <v>0.1696296296296296</v>
      </c>
      <c r="E39" s="25">
        <v>90</v>
      </c>
      <c r="F39" s="27"/>
      <c r="G39" s="25"/>
      <c r="H39" s="27"/>
      <c r="I39" s="25"/>
      <c r="J39" s="28"/>
      <c r="K39" s="25"/>
      <c r="L39" s="32"/>
      <c r="M39" s="25"/>
      <c r="N39" s="26"/>
      <c r="O39" s="25"/>
      <c r="P39" s="27"/>
      <c r="Q39" s="25"/>
      <c r="R39" s="27"/>
      <c r="S39" s="25"/>
      <c r="T39" s="29">
        <v>0.20787037037037037</v>
      </c>
      <c r="U39" s="25">
        <v>90</v>
      </c>
      <c r="V39" s="29"/>
      <c r="W39" s="25"/>
      <c r="X39" s="27"/>
      <c r="Y39" s="25"/>
      <c r="Z39" s="27"/>
      <c r="AA39" s="25"/>
      <c r="AB39" s="29">
        <v>0.26394675925925926</v>
      </c>
      <c r="AC39" s="25">
        <v>100</v>
      </c>
      <c r="AD39" s="27"/>
      <c r="AE39" s="25"/>
      <c r="AF39" s="27"/>
      <c r="AG39" s="25"/>
      <c r="AH39" s="27"/>
      <c r="AI39" s="25"/>
      <c r="AJ39" s="27"/>
      <c r="AK39" s="25"/>
      <c r="AL39" s="27"/>
      <c r="AM39" s="25"/>
      <c r="AN39" s="29">
        <v>0.20771990740740742</v>
      </c>
      <c r="AO39" s="25">
        <v>90</v>
      </c>
      <c r="AP39" s="27"/>
      <c r="AQ39" s="25"/>
      <c r="AR39">
        <f t="shared" si="0"/>
        <v>370</v>
      </c>
      <c r="AS39">
        <f t="shared" si="1"/>
        <v>7</v>
      </c>
      <c r="AT39" s="21">
        <f t="shared" si="2"/>
        <v>193.9</v>
      </c>
    </row>
    <row r="40" spans="1:46" ht="30" customHeight="1">
      <c r="A40" s="23" t="s">
        <v>69</v>
      </c>
      <c r="B40" s="24"/>
      <c r="C40" s="25"/>
      <c r="D40" s="26">
        <v>0.21153935185185183</v>
      </c>
      <c r="E40" s="25">
        <v>60</v>
      </c>
      <c r="F40" s="27"/>
      <c r="G40" s="25"/>
      <c r="H40" s="27"/>
      <c r="I40" s="25"/>
      <c r="J40" s="28"/>
      <c r="K40" s="25"/>
      <c r="L40" s="32"/>
      <c r="M40" s="25"/>
      <c r="N40" s="26"/>
      <c r="O40" s="25"/>
      <c r="P40" s="27"/>
      <c r="Q40" s="25"/>
      <c r="R40" s="27"/>
      <c r="S40" s="25"/>
      <c r="T40" s="32"/>
      <c r="U40" s="25"/>
      <c r="V40" s="27"/>
      <c r="W40" s="25"/>
      <c r="X40" s="29"/>
      <c r="Y40" s="25"/>
      <c r="Z40" s="27"/>
      <c r="AA40" s="25"/>
      <c r="AB40" s="32"/>
      <c r="AC40" s="25"/>
      <c r="AD40" s="27"/>
      <c r="AE40" s="25"/>
      <c r="AF40" s="27"/>
      <c r="AG40" s="25"/>
      <c r="AH40" s="27"/>
      <c r="AI40" s="25"/>
      <c r="AJ40" s="27"/>
      <c r="AK40" s="25"/>
      <c r="AL40" s="29">
        <v>0.1843287037037037</v>
      </c>
      <c r="AM40" s="25">
        <v>100</v>
      </c>
      <c r="AN40" s="27"/>
      <c r="AO40" s="25"/>
      <c r="AP40" s="27"/>
      <c r="AQ40" s="25"/>
      <c r="AR40">
        <f t="shared" si="0"/>
        <v>160</v>
      </c>
      <c r="AS40">
        <f t="shared" si="1"/>
        <v>2</v>
      </c>
      <c r="AT40" s="21">
        <f t="shared" si="2"/>
        <v>85.4</v>
      </c>
    </row>
    <row r="41" spans="1:46" ht="35.25" customHeight="1">
      <c r="A41" s="23" t="s">
        <v>70</v>
      </c>
      <c r="B41" s="24"/>
      <c r="C41" s="25"/>
      <c r="D41" s="26"/>
      <c r="E41" s="25"/>
      <c r="F41" s="29">
        <v>0.3022222222222222</v>
      </c>
      <c r="G41" s="25">
        <v>100</v>
      </c>
      <c r="H41" s="27"/>
      <c r="I41" s="25"/>
      <c r="J41" s="28"/>
      <c r="K41" s="25"/>
      <c r="L41" s="32"/>
      <c r="M41" s="25"/>
      <c r="N41" s="26"/>
      <c r="O41" s="25"/>
      <c r="P41" s="27"/>
      <c r="Q41" s="25"/>
      <c r="R41" s="27"/>
      <c r="S41" s="25"/>
      <c r="T41" s="32"/>
      <c r="U41" s="25"/>
      <c r="V41" s="27"/>
      <c r="W41" s="25"/>
      <c r="X41" s="27"/>
      <c r="Y41" s="25"/>
      <c r="Z41" s="27"/>
      <c r="AA41" s="25"/>
      <c r="AB41" s="29"/>
      <c r="AC41" s="25"/>
      <c r="AD41" s="27"/>
      <c r="AE41" s="25"/>
      <c r="AF41" s="27"/>
      <c r="AG41" s="25"/>
      <c r="AH41" s="27"/>
      <c r="AI41" s="25"/>
      <c r="AJ41" s="27"/>
      <c r="AK41" s="25"/>
      <c r="AL41" s="27"/>
      <c r="AM41" s="25"/>
      <c r="AN41" s="27"/>
      <c r="AO41" s="25"/>
      <c r="AP41" s="27"/>
      <c r="AQ41" s="25"/>
      <c r="AR41">
        <f t="shared" si="0"/>
        <v>100</v>
      </c>
      <c r="AS41">
        <f t="shared" si="1"/>
        <v>3</v>
      </c>
      <c r="AT41" s="21">
        <f t="shared" si="2"/>
        <v>48.2</v>
      </c>
    </row>
    <row r="42" spans="1:46" ht="30" customHeight="1">
      <c r="A42" s="23" t="s">
        <v>71</v>
      </c>
      <c r="B42" s="24"/>
      <c r="C42" s="25"/>
      <c r="D42" s="26"/>
      <c r="E42" s="25"/>
      <c r="F42" s="27"/>
      <c r="G42" s="25"/>
      <c r="H42" s="29">
        <v>0.19609953703703706</v>
      </c>
      <c r="I42" s="25">
        <v>80</v>
      </c>
      <c r="J42" s="28"/>
      <c r="K42" s="25"/>
      <c r="L42" s="32"/>
      <c r="M42" s="25"/>
      <c r="N42" s="26"/>
      <c r="O42" s="25"/>
      <c r="P42" s="27"/>
      <c r="Q42" s="25"/>
      <c r="R42" s="27"/>
      <c r="S42" s="25"/>
      <c r="T42" s="32"/>
      <c r="U42" s="25"/>
      <c r="V42" s="27"/>
      <c r="W42" s="25"/>
      <c r="X42" s="27"/>
      <c r="Y42" s="25"/>
      <c r="Z42" s="29"/>
      <c r="AA42" s="25"/>
      <c r="AB42" s="29">
        <v>0.3056828703703704</v>
      </c>
      <c r="AC42" s="25">
        <v>80</v>
      </c>
      <c r="AD42" s="27"/>
      <c r="AE42" s="25"/>
      <c r="AF42" s="29">
        <v>0.28663194444444445</v>
      </c>
      <c r="AG42" s="25">
        <v>100</v>
      </c>
      <c r="AH42" s="27"/>
      <c r="AI42" s="25"/>
      <c r="AJ42" s="27"/>
      <c r="AK42" s="25"/>
      <c r="AL42" s="27"/>
      <c r="AM42" s="25"/>
      <c r="AN42" s="27"/>
      <c r="AO42" s="25"/>
      <c r="AP42" s="27"/>
      <c r="AQ42" s="25"/>
      <c r="AR42">
        <f t="shared" si="0"/>
        <v>260</v>
      </c>
      <c r="AS42">
        <f t="shared" si="1"/>
        <v>7</v>
      </c>
      <c r="AT42" s="21">
        <f t="shared" si="2"/>
        <v>130.5</v>
      </c>
    </row>
    <row r="43" spans="1:46" ht="33" customHeight="1">
      <c r="A43" s="23" t="s">
        <v>72</v>
      </c>
      <c r="B43" s="24"/>
      <c r="C43" s="25"/>
      <c r="D43" s="26"/>
      <c r="E43" s="25"/>
      <c r="F43" s="27"/>
      <c r="G43" s="25"/>
      <c r="H43" s="29">
        <v>0.19464120370370372</v>
      </c>
      <c r="I43" s="25">
        <v>90</v>
      </c>
      <c r="J43" s="28"/>
      <c r="K43" s="25"/>
      <c r="L43" s="29"/>
      <c r="M43" s="25"/>
      <c r="N43" s="26"/>
      <c r="O43" s="25"/>
      <c r="P43" s="27"/>
      <c r="Q43" s="25"/>
      <c r="R43" s="27"/>
      <c r="S43" s="25"/>
      <c r="T43" s="32"/>
      <c r="U43" s="25"/>
      <c r="V43" s="27"/>
      <c r="W43" s="25"/>
      <c r="X43" s="27"/>
      <c r="Y43" s="25"/>
      <c r="Z43" s="27"/>
      <c r="AA43" s="25"/>
      <c r="AB43" s="32"/>
      <c r="AC43" s="25"/>
      <c r="AD43" s="27"/>
      <c r="AE43" s="25"/>
      <c r="AF43" s="27"/>
      <c r="AG43" s="25"/>
      <c r="AH43" s="27"/>
      <c r="AI43" s="25"/>
      <c r="AJ43" s="27"/>
      <c r="AK43" s="25"/>
      <c r="AL43" s="27"/>
      <c r="AM43" s="25"/>
      <c r="AN43" s="27"/>
      <c r="AO43" s="25"/>
      <c r="AP43" s="27"/>
      <c r="AQ43" s="25"/>
      <c r="AR43">
        <f>C43+E43+G43+I43+K43+M43+O43+Q43+S43+U43+W43+Y43+AA43+AC43+AE43+AG43+AI43+AK43+AM43+AO43+AQ43</f>
        <v>90</v>
      </c>
      <c r="AS43">
        <f>(IF(B43,$B$3))+(IF(D43,$D$3))+(IF(F43,$F$3))+(IF(H43,$H$3))+(IF(J43,$J$3))+(IF(L43,$L$3))+(IF(N43,$N$3))+(IF(P43,$P$3))+(IF(R43,$R$3))+(IF(T43,$T$3))+(IF(V43,$V$3))+(IF(X43,$X$3))+(IF(Z43,$Z$3))+(IF(AB43,$AB$3))+(IF(AD43,$AD$3))+(IF(AF43,$AF$3))+(IF(AH43,$AH$3))+(IF(AJ43,$AJ$3))+(IF(AL43,$AL$3))+(IF(AN43,$AN$3))+(IF(AP43,$AP$3))</f>
        <v>2</v>
      </c>
      <c r="AT43" s="21">
        <f>(IF(B43,$B$2))+(IF(D43,$D$2))+(IF(F43,$F$2))+(IF(H43,$H$2))+(IF(J43,$J$2))+(IF(L43,$L$2))+(IF(N43,$N$2))+(IF(P43,$P$2))+(IF(R43,$R$2))+(IF(T43,$T$2))+(IF(V43,$V$2))+(IF(X43,$X$2))+(IF(Z43,$Z$2))+(IF(AB43,$AB$2))+(IF(AD43,$AD$2))+(IF(AF43,$AF$2))+(IF(AH43,$AH$2))+(IF(AJ43,$AJ$2))+(IF(AL43,$AL$2))+(IF(AN43,$AN$2))+(IF(AP43,$AP$2))</f>
        <v>42</v>
      </c>
    </row>
    <row r="44" spans="1:46" ht="30" customHeight="1">
      <c r="A44" s="23" t="s">
        <v>73</v>
      </c>
      <c r="B44" s="24"/>
      <c r="C44" s="25"/>
      <c r="D44" s="26"/>
      <c r="E44" s="25"/>
      <c r="F44" s="27"/>
      <c r="G44" s="25"/>
      <c r="H44" s="29">
        <v>0.15496527777777777</v>
      </c>
      <c r="I44" s="25">
        <v>100</v>
      </c>
      <c r="J44" s="28"/>
      <c r="K44" s="25"/>
      <c r="L44" s="29">
        <v>0.1794675925925926</v>
      </c>
      <c r="M44" s="25">
        <v>100</v>
      </c>
      <c r="N44" s="26"/>
      <c r="O44" s="25"/>
      <c r="P44" s="29">
        <v>0.28733796296296293</v>
      </c>
      <c r="Q44" s="25">
        <v>100</v>
      </c>
      <c r="R44" s="27"/>
      <c r="S44" s="25"/>
      <c r="T44" s="29">
        <v>0.18768518518518518</v>
      </c>
      <c r="U44" s="25">
        <v>100</v>
      </c>
      <c r="V44" s="27"/>
      <c r="W44" s="25"/>
      <c r="X44" s="27"/>
      <c r="Y44" s="25"/>
      <c r="Z44" s="27"/>
      <c r="AA44" s="25"/>
      <c r="AB44" s="29"/>
      <c r="AC44" s="25"/>
      <c r="AD44" s="29">
        <v>0.32417824074074075</v>
      </c>
      <c r="AE44" s="25">
        <v>100</v>
      </c>
      <c r="AF44" s="27"/>
      <c r="AG44" s="25"/>
      <c r="AH44" s="27"/>
      <c r="AI44" s="25"/>
      <c r="AJ44" s="29">
        <v>0.1596875</v>
      </c>
      <c r="AK44" s="25">
        <v>100</v>
      </c>
      <c r="AL44" s="27"/>
      <c r="AM44" s="25"/>
      <c r="AN44" s="27"/>
      <c r="AO44" s="25"/>
      <c r="AP44" s="27"/>
      <c r="AQ44" s="25"/>
      <c r="AR44">
        <f>C44+E44+G44+I44+K44+M44+O44+Q44+S44+U44+W44+Y44+AA44+AC44+AE44+AG44+AI44+AK44+AM44+AO44+AQ44</f>
        <v>600</v>
      </c>
      <c r="AS44">
        <f>(IF(B44,$B$3))+(IF(D44,$D$3))+(IF(F44,$F$3))+(IF(H44,$H$3))+(IF(J44,$J$3))+(IF(L44,$L$3))+(IF(N44,$N$3))+(IF(P44,$P$3))+(IF(R44,$R$3))+(IF(T44,$T$3))+(IF(V44,$V$3))+(IF(X44,$X$3))+(IF(Z44,$Z$3))+(IF(AB44,$AB$3))+(IF(AD44,$AD$3))+(IF(AF44,$AF$3))+(IF(AH44,$AH$3))+(IF(AJ44,$AJ$3))+(IF(AL44,$AL$3))+(IF(AN44,$AN$3))+(IF(AP44,$AP$3))</f>
        <v>14</v>
      </c>
      <c r="AT44" s="21">
        <f>(IF(B44,$B$2))+(IF(D44,$D$2))+(IF(F44,$F$2))+(IF(H44,$H$2))+(IF(J44,$J$2))+(IF(L44,$L$2))+(IF(N44,$N$2))+(IF(P44,$P$2))+(IF(R44,$R$2))+(IF(T44,$T$2))+(IF(V44,$V$2))+(IF(X44,$X$2))+(IF(Z44,$Z$2))+(IF(AB44,$AB$2))+(IF(AD44,$AD$2))+(IF(AF44,$AF$2))+(IF(AH44,$AH$2))+(IF(AJ44,$AJ$2))+(IF(AL44,$AL$2))+(IF(AN44,$AN$2))+(IF(AP44,$AP$2))</f>
        <v>289.3</v>
      </c>
    </row>
    <row r="45" spans="1:46" ht="30" customHeight="1">
      <c r="A45" s="23" t="s">
        <v>74</v>
      </c>
      <c r="B45" s="24"/>
      <c r="C45" s="25"/>
      <c r="D45" s="26"/>
      <c r="E45" s="25"/>
      <c r="F45" s="27"/>
      <c r="G45" s="25"/>
      <c r="H45" s="27"/>
      <c r="I45" s="25"/>
      <c r="J45" s="29">
        <v>0.15582175925925926</v>
      </c>
      <c r="K45" s="25">
        <v>100</v>
      </c>
      <c r="L45" s="32"/>
      <c r="M45" s="25"/>
      <c r="N45" s="26"/>
      <c r="O45" s="25"/>
      <c r="P45" s="29">
        <v>0.2990509259259259</v>
      </c>
      <c r="Q45" s="25">
        <v>90</v>
      </c>
      <c r="R45" s="27"/>
      <c r="S45" s="25"/>
      <c r="T45" s="27"/>
      <c r="U45" s="25"/>
      <c r="V45" s="27"/>
      <c r="W45" s="25"/>
      <c r="X45" s="27"/>
      <c r="Y45" s="25"/>
      <c r="Z45" s="27"/>
      <c r="AA45" s="25"/>
      <c r="AB45" s="32"/>
      <c r="AC45" s="25"/>
      <c r="AD45" s="27"/>
      <c r="AE45" s="25"/>
      <c r="AF45" s="27"/>
      <c r="AG45" s="25"/>
      <c r="AH45" s="27"/>
      <c r="AI45" s="25"/>
      <c r="AJ45" s="27"/>
      <c r="AK45" s="25"/>
      <c r="AL45" s="27"/>
      <c r="AM45" s="25"/>
      <c r="AN45" s="27"/>
      <c r="AO45" s="25"/>
      <c r="AP45" s="27"/>
      <c r="AQ45" s="25"/>
      <c r="AR45">
        <f t="shared" si="0"/>
        <v>190</v>
      </c>
      <c r="AS45">
        <f t="shared" si="1"/>
        <v>5</v>
      </c>
      <c r="AT45" s="21">
        <f t="shared" si="2"/>
        <v>84</v>
      </c>
    </row>
    <row r="46" spans="1:46" ht="30" customHeight="1">
      <c r="A46" s="23" t="s">
        <v>75</v>
      </c>
      <c r="B46" s="24"/>
      <c r="C46" s="25"/>
      <c r="D46" s="26"/>
      <c r="E46" s="25"/>
      <c r="F46" s="27"/>
      <c r="G46" s="25"/>
      <c r="H46" s="27"/>
      <c r="I46" s="25"/>
      <c r="J46" s="29">
        <v>0.2664930555555555</v>
      </c>
      <c r="K46" s="25">
        <v>80</v>
      </c>
      <c r="L46" s="32"/>
      <c r="M46" s="25"/>
      <c r="N46" s="26"/>
      <c r="O46" s="25"/>
      <c r="P46" s="27" t="s">
        <v>93</v>
      </c>
      <c r="Q46" s="25"/>
      <c r="R46" s="27"/>
      <c r="S46" s="25"/>
      <c r="T46" s="27"/>
      <c r="U46" s="25"/>
      <c r="V46" s="27"/>
      <c r="W46" s="25"/>
      <c r="X46" s="27"/>
      <c r="Y46" s="25"/>
      <c r="Z46" s="27"/>
      <c r="AA46" s="25"/>
      <c r="AB46" s="32"/>
      <c r="AC46" s="25"/>
      <c r="AD46" s="27"/>
      <c r="AE46" s="25"/>
      <c r="AF46" s="27"/>
      <c r="AG46" s="25"/>
      <c r="AH46" s="27"/>
      <c r="AI46" s="25"/>
      <c r="AJ46" s="27"/>
      <c r="AK46" s="25"/>
      <c r="AL46" s="27"/>
      <c r="AM46" s="25"/>
      <c r="AN46" s="27"/>
      <c r="AO46" s="25"/>
      <c r="AP46" s="27"/>
      <c r="AQ46" s="25"/>
      <c r="AR46">
        <f t="shared" si="0"/>
        <v>80</v>
      </c>
      <c r="AS46">
        <v>3</v>
      </c>
      <c r="AT46" s="21">
        <v>41.7</v>
      </c>
    </row>
    <row r="47" spans="1:46" ht="30" customHeight="1">
      <c r="A47" s="23" t="s">
        <v>92</v>
      </c>
      <c r="B47" s="24"/>
      <c r="C47" s="25"/>
      <c r="D47" s="26"/>
      <c r="E47" s="25"/>
      <c r="F47" s="27"/>
      <c r="G47" s="25"/>
      <c r="H47" s="27"/>
      <c r="I47" s="25"/>
      <c r="J47" s="29">
        <v>0.20243055555555556</v>
      </c>
      <c r="K47" s="25">
        <v>90</v>
      </c>
      <c r="L47" s="32"/>
      <c r="M47" s="25"/>
      <c r="N47" s="26"/>
      <c r="O47" s="25"/>
      <c r="P47" s="27"/>
      <c r="Q47" s="25"/>
      <c r="R47" s="27"/>
      <c r="S47" s="25"/>
      <c r="T47" s="27"/>
      <c r="U47" s="25"/>
      <c r="V47" s="27"/>
      <c r="W47" s="25"/>
      <c r="X47" s="27"/>
      <c r="Y47" s="25"/>
      <c r="Z47" s="27"/>
      <c r="AA47" s="25"/>
      <c r="AB47" s="32"/>
      <c r="AC47" s="25"/>
      <c r="AD47" s="27"/>
      <c r="AE47" s="25"/>
      <c r="AF47" s="27"/>
      <c r="AG47" s="25"/>
      <c r="AH47" s="27"/>
      <c r="AI47" s="25"/>
      <c r="AJ47" s="27"/>
      <c r="AK47" s="25"/>
      <c r="AL47" s="27"/>
      <c r="AM47" s="25"/>
      <c r="AN47" s="27"/>
      <c r="AO47" s="25"/>
      <c r="AP47" s="27"/>
      <c r="AQ47" s="25"/>
      <c r="AR47">
        <f t="shared" si="0"/>
        <v>90</v>
      </c>
      <c r="AS47">
        <f t="shared" si="1"/>
        <v>3</v>
      </c>
      <c r="AT47" s="21">
        <f t="shared" si="2"/>
        <v>41.7</v>
      </c>
    </row>
    <row r="48" spans="1:46" s="30" customFormat="1" ht="30" customHeight="1">
      <c r="A48" s="23" t="s">
        <v>76</v>
      </c>
      <c r="B48" s="26"/>
      <c r="C48" s="33"/>
      <c r="D48" s="26"/>
      <c r="E48" s="33"/>
      <c r="F48" s="34"/>
      <c r="G48" s="33"/>
      <c r="H48" s="34"/>
      <c r="I48" s="33"/>
      <c r="J48" s="26"/>
      <c r="K48" s="33"/>
      <c r="L48" s="29">
        <v>0.2778703703703704</v>
      </c>
      <c r="M48" s="35">
        <v>90</v>
      </c>
      <c r="N48" s="29">
        <v>0.38013888888888886</v>
      </c>
      <c r="O48" s="35">
        <v>50</v>
      </c>
      <c r="P48" s="34"/>
      <c r="Q48" s="33"/>
      <c r="R48" s="34"/>
      <c r="S48" s="33"/>
      <c r="T48" s="34"/>
      <c r="U48" s="33"/>
      <c r="V48" s="27"/>
      <c r="W48" s="25"/>
      <c r="X48" s="27"/>
      <c r="Y48" s="25"/>
      <c r="Z48" s="27"/>
      <c r="AA48" s="25"/>
      <c r="AB48" s="32"/>
      <c r="AC48" s="25"/>
      <c r="AD48" s="27"/>
      <c r="AE48" s="25"/>
      <c r="AF48" s="27"/>
      <c r="AG48" s="25"/>
      <c r="AH48" s="27"/>
      <c r="AI48" s="25"/>
      <c r="AJ48" s="27"/>
      <c r="AK48" s="25"/>
      <c r="AL48" s="27"/>
      <c r="AM48" s="25"/>
      <c r="AN48" s="27"/>
      <c r="AO48" s="25"/>
      <c r="AP48" s="27"/>
      <c r="AQ48" s="25"/>
      <c r="AR48" s="30">
        <f t="shared" si="0"/>
        <v>140</v>
      </c>
      <c r="AS48" s="30">
        <f t="shared" si="1"/>
        <v>5</v>
      </c>
      <c r="AT48" s="31">
        <f t="shared" si="2"/>
        <v>96</v>
      </c>
    </row>
    <row r="49" spans="1:46" s="30" customFormat="1" ht="30" customHeight="1">
      <c r="A49" s="23" t="s">
        <v>77</v>
      </c>
      <c r="B49" s="24"/>
      <c r="C49" s="25"/>
      <c r="D49" s="26"/>
      <c r="E49" s="25"/>
      <c r="F49" s="27"/>
      <c r="G49" s="25"/>
      <c r="H49" s="27"/>
      <c r="I49" s="25"/>
      <c r="J49" s="28"/>
      <c r="K49" s="25"/>
      <c r="L49" s="27"/>
      <c r="M49" s="25"/>
      <c r="N49" s="29">
        <v>0.3568865740740741</v>
      </c>
      <c r="O49" s="25">
        <v>70</v>
      </c>
      <c r="P49" s="27"/>
      <c r="Q49" s="25"/>
      <c r="R49" s="27"/>
      <c r="S49" s="25"/>
      <c r="T49" s="27"/>
      <c r="U49" s="25"/>
      <c r="V49" s="27"/>
      <c r="W49" s="25"/>
      <c r="X49" s="27"/>
      <c r="Y49" s="25"/>
      <c r="Z49" s="27"/>
      <c r="AA49" s="25"/>
      <c r="AB49" s="32"/>
      <c r="AC49" s="25"/>
      <c r="AD49" s="27"/>
      <c r="AE49" s="25"/>
      <c r="AF49" s="27"/>
      <c r="AG49" s="25"/>
      <c r="AH49" s="27"/>
      <c r="AI49" s="25"/>
      <c r="AJ49" s="27"/>
      <c r="AK49" s="25"/>
      <c r="AL49" s="27"/>
      <c r="AM49" s="25"/>
      <c r="AN49" s="27"/>
      <c r="AO49" s="25"/>
      <c r="AP49" s="27"/>
      <c r="AQ49" s="25"/>
      <c r="AR49" s="30">
        <f t="shared" si="0"/>
        <v>70</v>
      </c>
      <c r="AS49" s="30">
        <f t="shared" si="1"/>
        <v>3</v>
      </c>
      <c r="AT49" s="31">
        <f t="shared" si="2"/>
        <v>46</v>
      </c>
    </row>
    <row r="50" spans="1:46" s="30" customFormat="1" ht="30" customHeight="1">
      <c r="A50" s="22" t="s">
        <v>78</v>
      </c>
      <c r="B50" s="24"/>
      <c r="C50" s="25"/>
      <c r="D50" s="26"/>
      <c r="E50" s="25"/>
      <c r="F50" s="27"/>
      <c r="G50" s="25"/>
      <c r="H50" s="27"/>
      <c r="I50" s="25"/>
      <c r="J50" s="28"/>
      <c r="K50" s="25"/>
      <c r="L50" s="27"/>
      <c r="M50" s="25"/>
      <c r="N50" s="29">
        <v>0.3903240740740741</v>
      </c>
      <c r="O50" s="25">
        <v>40</v>
      </c>
      <c r="P50" s="27"/>
      <c r="Q50" s="25"/>
      <c r="R50" s="27"/>
      <c r="S50" s="25"/>
      <c r="T50" s="27"/>
      <c r="U50" s="25"/>
      <c r="V50" s="27"/>
      <c r="W50" s="25"/>
      <c r="X50" s="27"/>
      <c r="Y50" s="25"/>
      <c r="Z50" s="27"/>
      <c r="AA50" s="25"/>
      <c r="AB50" s="32"/>
      <c r="AC50" s="25"/>
      <c r="AD50" s="27"/>
      <c r="AE50" s="25"/>
      <c r="AF50" s="27"/>
      <c r="AG50" s="25"/>
      <c r="AH50" s="27"/>
      <c r="AI50" s="25"/>
      <c r="AJ50" s="27"/>
      <c r="AK50" s="25"/>
      <c r="AL50" s="27"/>
      <c r="AM50" s="25"/>
      <c r="AN50" s="27"/>
      <c r="AO50" s="25"/>
      <c r="AP50" s="27"/>
      <c r="AQ50" s="25"/>
      <c r="AR50" s="30">
        <f aca="true" t="shared" si="3" ref="AR50:AR58">C50+E50+G50+I50+K50+M50+O50+Q50+S50+U50+W50+Y50+AA50+AC50+AE50+AG50+AI50+AK50+AM50+AO50+AQ50</f>
        <v>40</v>
      </c>
      <c r="AS50" s="30">
        <f aca="true" t="shared" si="4" ref="AS50:AS58">(IF(B50,$B$3))+(IF(D50,$D$3))+(IF(F50,$F$3))+(IF(H50,$H$3))+(IF(J50,$J$3))+(IF(L50,$L$3))+(IF(N50,$N$3))+(IF(P50,$P$3))+(IF(R50,$R$3))+(IF(T50,$T$3))+(IF(V50,$V$3))+(IF(X50,$X$3))+(IF(Z50,$Z$3))+(IF(AB50,$AB$3))+(IF(AD50,$AD$3))+(IF(AF50,$AF$3))+(IF(AH50,$AH$3))+(IF(AJ50,$AJ$3))+(IF(AL50,$AL$3))+(IF(AN50,$AN$3))+(IF(AP50,$AP$3))</f>
        <v>3</v>
      </c>
      <c r="AT50" s="31">
        <f aca="true" t="shared" si="5" ref="AT50:AT58">(IF(B50,$B$2))+(IF(D50,$D$2))+(IF(F50,$F$2))+(IF(H50,$H$2))+(IF(J50,$J$2))+(IF(L50,$L$2))+(IF(N50,$N$2))+(IF(P50,$P$2))+(IF(R50,$R$2))+(IF(T50,$T$2))+(IF(V50,$V$2))+(IF(X50,$X$2))+(IF(Z50,$Z$2))+(IF(AB50,$AB$2))+(IF(AD50,$AD$2))+(IF(AF50,$AF$2))+(IF(AH50,$AH$2))+(IF(AJ50,$AJ$2))+(IF(AL50,$AL$2))+(IF(AN50,$AN$2))+(IF(AP50,$AP$2))</f>
        <v>46</v>
      </c>
    </row>
    <row r="51" spans="1:46" s="30" customFormat="1" ht="30" customHeight="1">
      <c r="A51" s="22" t="s">
        <v>79</v>
      </c>
      <c r="B51" s="24"/>
      <c r="C51" s="25"/>
      <c r="D51" s="26"/>
      <c r="E51" s="25"/>
      <c r="F51" s="27"/>
      <c r="G51" s="25"/>
      <c r="H51" s="27"/>
      <c r="I51" s="25"/>
      <c r="J51" s="28"/>
      <c r="K51" s="25"/>
      <c r="L51" s="27"/>
      <c r="M51" s="25"/>
      <c r="N51" s="29">
        <v>0.32579861111111114</v>
      </c>
      <c r="O51" s="25">
        <v>90</v>
      </c>
      <c r="P51" s="27"/>
      <c r="Q51" s="25"/>
      <c r="R51" s="27"/>
      <c r="S51" s="25"/>
      <c r="T51" s="27"/>
      <c r="U51" s="25"/>
      <c r="V51" s="27"/>
      <c r="W51" s="25"/>
      <c r="X51" s="27"/>
      <c r="Y51" s="25"/>
      <c r="Z51" s="27"/>
      <c r="AA51" s="25"/>
      <c r="AB51" s="29">
        <v>0.29583333333333334</v>
      </c>
      <c r="AC51" s="25">
        <v>90</v>
      </c>
      <c r="AD51" s="29">
        <v>0.3460300925925926</v>
      </c>
      <c r="AE51" s="25">
        <v>90</v>
      </c>
      <c r="AF51" s="27"/>
      <c r="AG51" s="25"/>
      <c r="AH51" s="29">
        <v>0.3154282407407408</v>
      </c>
      <c r="AI51" s="25">
        <v>80</v>
      </c>
      <c r="AJ51" s="27"/>
      <c r="AK51" s="25"/>
      <c r="AL51" s="27"/>
      <c r="AM51" s="25"/>
      <c r="AN51" s="27"/>
      <c r="AO51" s="25"/>
      <c r="AP51" s="29">
        <v>0.21932870370370372</v>
      </c>
      <c r="AQ51" s="25">
        <v>80</v>
      </c>
      <c r="AR51" s="30">
        <f t="shared" si="3"/>
        <v>430</v>
      </c>
      <c r="AS51" s="30">
        <f t="shared" si="4"/>
        <v>13</v>
      </c>
      <c r="AT51" s="31">
        <f t="shared" si="5"/>
        <v>228</v>
      </c>
    </row>
    <row r="52" spans="1:46" s="30" customFormat="1" ht="30" customHeight="1">
      <c r="A52" s="22" t="s">
        <v>80</v>
      </c>
      <c r="B52" s="24"/>
      <c r="C52" s="25"/>
      <c r="D52" s="26"/>
      <c r="E52" s="25"/>
      <c r="F52" s="27"/>
      <c r="G52" s="25"/>
      <c r="H52" s="27"/>
      <c r="I52" s="25"/>
      <c r="J52" s="28"/>
      <c r="K52" s="25"/>
      <c r="L52" s="27"/>
      <c r="M52" s="25"/>
      <c r="N52" s="29">
        <v>0.36318287037037034</v>
      </c>
      <c r="O52" s="25">
        <v>60</v>
      </c>
      <c r="P52" s="27"/>
      <c r="Q52" s="25"/>
      <c r="R52" s="27"/>
      <c r="S52" s="25"/>
      <c r="T52" s="27"/>
      <c r="U52" s="25"/>
      <c r="V52" s="27"/>
      <c r="W52" s="25"/>
      <c r="X52" s="27"/>
      <c r="Y52" s="25"/>
      <c r="Z52" s="27"/>
      <c r="AA52" s="25"/>
      <c r="AB52" s="32"/>
      <c r="AC52" s="25"/>
      <c r="AD52" s="29">
        <v>0.4552314814814815</v>
      </c>
      <c r="AE52" s="25">
        <v>70</v>
      </c>
      <c r="AF52" s="27"/>
      <c r="AG52" s="25"/>
      <c r="AH52" s="27"/>
      <c r="AI52" s="25"/>
      <c r="AJ52" s="27"/>
      <c r="AK52" s="25"/>
      <c r="AL52" s="27"/>
      <c r="AM52" s="25"/>
      <c r="AN52" s="27"/>
      <c r="AO52" s="25"/>
      <c r="AP52" s="27"/>
      <c r="AQ52" s="25"/>
      <c r="AR52" s="30">
        <f t="shared" si="3"/>
        <v>130</v>
      </c>
      <c r="AS52" s="30">
        <f t="shared" si="4"/>
        <v>6</v>
      </c>
      <c r="AT52" s="31">
        <f t="shared" si="5"/>
        <v>104</v>
      </c>
    </row>
    <row r="53" spans="1:46" s="30" customFormat="1" ht="30" customHeight="1">
      <c r="A53" s="44" t="s">
        <v>95</v>
      </c>
      <c r="B53" s="24"/>
      <c r="C53" s="25"/>
      <c r="D53" s="26"/>
      <c r="E53" s="25"/>
      <c r="F53" s="27"/>
      <c r="G53" s="25"/>
      <c r="H53" s="27"/>
      <c r="I53" s="25"/>
      <c r="J53" s="28"/>
      <c r="K53" s="25"/>
      <c r="L53" s="27"/>
      <c r="M53" s="25"/>
      <c r="N53" s="29"/>
      <c r="O53" s="25"/>
      <c r="P53" s="27"/>
      <c r="Q53" s="25"/>
      <c r="R53" s="27"/>
      <c r="S53" s="25"/>
      <c r="T53" s="27"/>
      <c r="U53" s="25"/>
      <c r="V53" s="27"/>
      <c r="W53" s="25"/>
      <c r="X53" s="27"/>
      <c r="Y53" s="25"/>
      <c r="Z53" s="27"/>
      <c r="AA53" s="25"/>
      <c r="AB53" s="29">
        <v>0.36795138888888884</v>
      </c>
      <c r="AC53" s="25">
        <v>70</v>
      </c>
      <c r="AD53" s="27"/>
      <c r="AE53" s="25"/>
      <c r="AF53" s="27"/>
      <c r="AG53" s="25"/>
      <c r="AH53" s="27"/>
      <c r="AI53" s="25"/>
      <c r="AJ53" s="27"/>
      <c r="AK53" s="25"/>
      <c r="AL53" s="27"/>
      <c r="AM53" s="25"/>
      <c r="AN53" s="27"/>
      <c r="AO53" s="25"/>
      <c r="AP53" s="27"/>
      <c r="AQ53" s="25"/>
      <c r="AR53" s="30">
        <f t="shared" si="3"/>
        <v>70</v>
      </c>
      <c r="AS53" s="30">
        <f t="shared" si="4"/>
        <v>2</v>
      </c>
      <c r="AT53" s="31">
        <f t="shared" si="5"/>
        <v>50</v>
      </c>
    </row>
    <row r="54" spans="1:46" s="30" customFormat="1" ht="30" customHeight="1">
      <c r="A54" s="45" t="s">
        <v>96</v>
      </c>
      <c r="B54" s="48"/>
      <c r="C54" s="47"/>
      <c r="D54" s="48"/>
      <c r="E54" s="47"/>
      <c r="F54" s="48"/>
      <c r="G54" s="47"/>
      <c r="H54" s="48"/>
      <c r="I54" s="47"/>
      <c r="J54" s="48"/>
      <c r="K54" s="47"/>
      <c r="L54" s="48"/>
      <c r="M54" s="47"/>
      <c r="N54" s="48"/>
      <c r="O54" s="47"/>
      <c r="P54" s="48"/>
      <c r="Q54" s="47"/>
      <c r="R54" s="48"/>
      <c r="S54" s="47"/>
      <c r="T54" s="48"/>
      <c r="U54" s="47"/>
      <c r="V54" s="48"/>
      <c r="W54" s="47"/>
      <c r="X54" s="48"/>
      <c r="Y54" s="47"/>
      <c r="Z54" s="48"/>
      <c r="AA54" s="47"/>
      <c r="AB54" s="46">
        <v>0.37885416666666666</v>
      </c>
      <c r="AC54" s="49">
        <v>60</v>
      </c>
      <c r="AD54" s="48"/>
      <c r="AE54" s="47"/>
      <c r="AF54" s="48"/>
      <c r="AG54" s="47"/>
      <c r="AH54" s="48"/>
      <c r="AI54" s="47"/>
      <c r="AJ54" s="48"/>
      <c r="AK54" s="47"/>
      <c r="AL54" s="48"/>
      <c r="AM54" s="47"/>
      <c r="AN54" s="48"/>
      <c r="AO54" s="47"/>
      <c r="AP54" s="48"/>
      <c r="AQ54" s="47"/>
      <c r="AR54" s="30">
        <f t="shared" si="3"/>
        <v>60</v>
      </c>
      <c r="AS54" s="30">
        <f t="shared" si="4"/>
        <v>2</v>
      </c>
      <c r="AT54" s="31">
        <f t="shared" si="5"/>
        <v>50</v>
      </c>
    </row>
    <row r="55" spans="1:46" s="78" customFormat="1" ht="30" customHeight="1">
      <c r="A55" s="45" t="s">
        <v>99</v>
      </c>
      <c r="B55" s="81"/>
      <c r="C55" s="82"/>
      <c r="D55" s="81"/>
      <c r="E55" s="82"/>
      <c r="F55" s="81"/>
      <c r="G55" s="82"/>
      <c r="H55" s="81"/>
      <c r="I55" s="82"/>
      <c r="J55" s="81"/>
      <c r="K55" s="82"/>
      <c r="L55" s="81"/>
      <c r="M55" s="82"/>
      <c r="N55" s="81"/>
      <c r="O55" s="82"/>
      <c r="P55" s="81"/>
      <c r="Q55" s="82"/>
      <c r="R55" s="81"/>
      <c r="S55" s="82"/>
      <c r="T55" s="81"/>
      <c r="U55" s="82"/>
      <c r="V55" s="81"/>
      <c r="W55" s="82"/>
      <c r="X55" s="81"/>
      <c r="Y55" s="82"/>
      <c r="Z55" s="81"/>
      <c r="AA55" s="82"/>
      <c r="AB55" s="81"/>
      <c r="AC55" s="82"/>
      <c r="AD55" s="81"/>
      <c r="AE55" s="82"/>
      <c r="AF55" s="81"/>
      <c r="AG55" s="82"/>
      <c r="AH55" s="50">
        <v>0.28770833333333334</v>
      </c>
      <c r="AI55" s="51">
        <v>90</v>
      </c>
      <c r="AJ55" s="81"/>
      <c r="AK55" s="82"/>
      <c r="AL55" s="81"/>
      <c r="AM55" s="82"/>
      <c r="AN55" s="81"/>
      <c r="AO55" s="82"/>
      <c r="AP55" s="83">
        <v>0.1842476851851852</v>
      </c>
      <c r="AQ55" s="82">
        <v>90</v>
      </c>
      <c r="AR55" s="78">
        <f t="shared" si="3"/>
        <v>180</v>
      </c>
      <c r="AS55" s="78">
        <f t="shared" si="4"/>
        <v>5</v>
      </c>
      <c r="AT55" s="79">
        <f t="shared" si="5"/>
        <v>74</v>
      </c>
    </row>
    <row r="56" spans="1:46" s="80" customFormat="1" ht="30" customHeight="1">
      <c r="A56" s="45" t="s">
        <v>100</v>
      </c>
      <c r="B56" s="84"/>
      <c r="C56" s="51"/>
      <c r="D56" s="84"/>
      <c r="E56" s="51"/>
      <c r="F56" s="84"/>
      <c r="G56" s="51"/>
      <c r="H56" s="84"/>
      <c r="I56" s="51"/>
      <c r="J56" s="84"/>
      <c r="K56" s="51"/>
      <c r="L56" s="84"/>
      <c r="M56" s="51"/>
      <c r="N56" s="84"/>
      <c r="O56" s="51"/>
      <c r="P56" s="84"/>
      <c r="Q56" s="51"/>
      <c r="R56" s="84"/>
      <c r="S56" s="51"/>
      <c r="T56" s="84"/>
      <c r="U56" s="51"/>
      <c r="V56" s="84"/>
      <c r="W56" s="51"/>
      <c r="X56" s="84"/>
      <c r="Y56" s="51"/>
      <c r="Z56" s="84"/>
      <c r="AA56" s="51"/>
      <c r="AB56" s="84"/>
      <c r="AC56" s="51"/>
      <c r="AD56" s="84"/>
      <c r="AE56" s="51"/>
      <c r="AF56" s="84"/>
      <c r="AG56" s="51"/>
      <c r="AH56" s="84"/>
      <c r="AI56" s="51"/>
      <c r="AJ56" s="50">
        <v>0.17511574074074074</v>
      </c>
      <c r="AK56" s="51">
        <v>90</v>
      </c>
      <c r="AL56" s="84"/>
      <c r="AM56" s="51"/>
      <c r="AN56" s="84"/>
      <c r="AO56" s="51"/>
      <c r="AP56" s="84"/>
      <c r="AQ56" s="51"/>
      <c r="AR56" s="78">
        <f t="shared" si="3"/>
        <v>90</v>
      </c>
      <c r="AS56" s="78">
        <f t="shared" si="4"/>
        <v>3</v>
      </c>
      <c r="AT56" s="79">
        <f t="shared" si="5"/>
        <v>43</v>
      </c>
    </row>
    <row r="57" spans="1:46" s="78" customFormat="1" ht="30" customHeight="1">
      <c r="A57" s="52" t="s">
        <v>102</v>
      </c>
      <c r="B57" s="81"/>
      <c r="C57" s="82"/>
      <c r="D57" s="81"/>
      <c r="E57" s="82"/>
      <c r="F57" s="81"/>
      <c r="G57" s="82"/>
      <c r="H57" s="81"/>
      <c r="I57" s="82"/>
      <c r="J57" s="81"/>
      <c r="K57" s="82"/>
      <c r="L57" s="81"/>
      <c r="M57" s="82"/>
      <c r="N57" s="81"/>
      <c r="O57" s="82"/>
      <c r="P57" s="81"/>
      <c r="Q57" s="82"/>
      <c r="R57" s="81"/>
      <c r="S57" s="82"/>
      <c r="T57" s="81"/>
      <c r="U57" s="82"/>
      <c r="V57" s="81"/>
      <c r="W57" s="82"/>
      <c r="X57" s="83">
        <v>0.5339351851851851</v>
      </c>
      <c r="Y57" s="82">
        <v>90</v>
      </c>
      <c r="Z57" s="81"/>
      <c r="AA57" s="82"/>
      <c r="AB57" s="81"/>
      <c r="AC57" s="82"/>
      <c r="AD57" s="81"/>
      <c r="AE57" s="82"/>
      <c r="AF57" s="81"/>
      <c r="AG57" s="82"/>
      <c r="AH57" s="81"/>
      <c r="AI57" s="82"/>
      <c r="AJ57" s="81"/>
      <c r="AK57" s="82"/>
      <c r="AL57" s="81"/>
      <c r="AM57" s="82"/>
      <c r="AN57" s="81"/>
      <c r="AO57" s="82"/>
      <c r="AP57" s="81"/>
      <c r="AQ57" s="82"/>
      <c r="AR57" s="78">
        <f t="shared" si="3"/>
        <v>90</v>
      </c>
      <c r="AS57" s="78">
        <f t="shared" si="4"/>
        <v>3</v>
      </c>
      <c r="AT57" s="79">
        <f t="shared" si="5"/>
        <v>42</v>
      </c>
    </row>
    <row r="58" spans="1:46" s="78" customFormat="1" ht="30" customHeight="1">
      <c r="A58" s="52" t="s">
        <v>103</v>
      </c>
      <c r="B58" s="81"/>
      <c r="C58" s="82"/>
      <c r="D58" s="81"/>
      <c r="E58" s="82"/>
      <c r="F58" s="81"/>
      <c r="G58" s="82"/>
      <c r="H58" s="81"/>
      <c r="I58" s="82"/>
      <c r="J58" s="81"/>
      <c r="K58" s="82"/>
      <c r="L58" s="81"/>
      <c r="M58" s="82"/>
      <c r="N58" s="81"/>
      <c r="O58" s="82"/>
      <c r="P58" s="81"/>
      <c r="Q58" s="82"/>
      <c r="R58" s="81"/>
      <c r="S58" s="82"/>
      <c r="T58" s="81"/>
      <c r="U58" s="82"/>
      <c r="V58" s="81"/>
      <c r="W58" s="82"/>
      <c r="X58" s="81"/>
      <c r="Y58" s="82"/>
      <c r="Z58" s="81"/>
      <c r="AA58" s="82"/>
      <c r="AB58" s="81"/>
      <c r="AC58" s="82"/>
      <c r="AD58" s="81"/>
      <c r="AE58" s="82"/>
      <c r="AF58" s="81"/>
      <c r="AG58" s="82"/>
      <c r="AH58" s="81"/>
      <c r="AI58" s="82"/>
      <c r="AJ58" s="81"/>
      <c r="AK58" s="82"/>
      <c r="AL58" s="81"/>
      <c r="AM58" s="82"/>
      <c r="AN58" s="81"/>
      <c r="AO58" s="82"/>
      <c r="AP58" s="85">
        <v>0.2323726851851852</v>
      </c>
      <c r="AQ58" s="82">
        <v>60</v>
      </c>
      <c r="AR58" s="78">
        <f t="shared" si="3"/>
        <v>60</v>
      </c>
      <c r="AS58" s="78">
        <f t="shared" si="4"/>
        <v>2</v>
      </c>
      <c r="AT58" s="79">
        <f t="shared" si="5"/>
        <v>32</v>
      </c>
    </row>
    <row r="59" s="30" customFormat="1" ht="30" customHeight="1"/>
    <row r="60" ht="30" customHeight="1"/>
    <row r="61" ht="30" customHeight="1"/>
    <row r="62" ht="30" customHeight="1"/>
    <row r="63" ht="30" customHeight="1"/>
    <row r="64" ht="30" customHeight="1"/>
  </sheetData>
  <sheetProtection/>
  <mergeCells count="41">
    <mergeCell ref="J1:K1"/>
    <mergeCell ref="V3:W3"/>
    <mergeCell ref="T3:U3"/>
    <mergeCell ref="AF1:AG1"/>
    <mergeCell ref="P1:Q1"/>
    <mergeCell ref="Z3:AA3"/>
    <mergeCell ref="AB3:AC3"/>
    <mergeCell ref="AH1:AI1"/>
    <mergeCell ref="V1:W1"/>
    <mergeCell ref="T1:U1"/>
    <mergeCell ref="AH3:AI3"/>
    <mergeCell ref="B1:C1"/>
    <mergeCell ref="D1:E1"/>
    <mergeCell ref="B3:C3"/>
    <mergeCell ref="D3:E3"/>
    <mergeCell ref="J3:K3"/>
    <mergeCell ref="P3:Q3"/>
    <mergeCell ref="N3:O3"/>
    <mergeCell ref="H1:I1"/>
    <mergeCell ref="F3:G3"/>
    <mergeCell ref="N1:O1"/>
    <mergeCell ref="AL1:AM1"/>
    <mergeCell ref="F1:G1"/>
    <mergeCell ref="L1:M1"/>
    <mergeCell ref="L3:M3"/>
    <mergeCell ref="AD1:AE1"/>
    <mergeCell ref="AD3:AE3"/>
    <mergeCell ref="H3:I3"/>
    <mergeCell ref="X3:Y3"/>
    <mergeCell ref="R1:S1"/>
    <mergeCell ref="AJ1:AK1"/>
    <mergeCell ref="AP1:AQ1"/>
    <mergeCell ref="AP3:AQ3"/>
    <mergeCell ref="AF3:AG3"/>
    <mergeCell ref="X1:Y1"/>
    <mergeCell ref="AB1:AC1"/>
    <mergeCell ref="AJ3:AK3"/>
    <mergeCell ref="AN3:AO3"/>
    <mergeCell ref="Z1:AA1"/>
    <mergeCell ref="AN1:AO1"/>
    <mergeCell ref="AL3:AM3"/>
  </mergeCells>
  <printOptions/>
  <pageMargins left="0.7" right="0.7" top="0.787401575" bottom="0.7874015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0"/>
  <sheetViews>
    <sheetView zoomScale="70" zoomScaleNormal="70" zoomScalePageLayoutView="0" workbookViewId="0" topLeftCell="A4">
      <selection activeCell="AR8" sqref="AR8"/>
    </sheetView>
  </sheetViews>
  <sheetFormatPr defaultColWidth="11.421875" defaultRowHeight="15"/>
  <cols>
    <col min="1" max="1" width="23.28125" style="0" customWidth="1"/>
    <col min="38" max="38" width="11.421875" style="0" customWidth="1"/>
  </cols>
  <sheetData>
    <row r="1" spans="1:43" ht="15.75">
      <c r="A1" s="9" t="s">
        <v>6</v>
      </c>
      <c r="B1" s="69" t="s">
        <v>11</v>
      </c>
      <c r="C1" s="71"/>
      <c r="D1" s="69" t="s">
        <v>12</v>
      </c>
      <c r="E1" s="70"/>
      <c r="F1" s="69" t="s">
        <v>29</v>
      </c>
      <c r="G1" s="70"/>
      <c r="H1" s="57" t="s">
        <v>31</v>
      </c>
      <c r="I1" s="74"/>
      <c r="J1" s="57" t="s">
        <v>18</v>
      </c>
      <c r="K1" s="74"/>
      <c r="L1" s="59" t="s">
        <v>23</v>
      </c>
      <c r="M1" s="62"/>
      <c r="N1" s="72" t="s">
        <v>19</v>
      </c>
      <c r="O1" s="74"/>
      <c r="P1" s="57" t="s">
        <v>20</v>
      </c>
      <c r="Q1" s="62"/>
      <c r="R1" s="59" t="s">
        <v>32</v>
      </c>
      <c r="S1" s="62"/>
      <c r="T1" s="57" t="s">
        <v>13</v>
      </c>
      <c r="U1" s="58"/>
      <c r="V1" s="72" t="s">
        <v>14</v>
      </c>
      <c r="W1" s="73"/>
      <c r="X1" s="57" t="s">
        <v>21</v>
      </c>
      <c r="Y1" s="58"/>
      <c r="Z1" s="59" t="s">
        <v>22</v>
      </c>
      <c r="AA1" s="62"/>
      <c r="AB1" s="59" t="s">
        <v>30</v>
      </c>
      <c r="AC1" s="54"/>
      <c r="AD1" s="53" t="s">
        <v>33</v>
      </c>
      <c r="AE1" s="54"/>
      <c r="AF1" s="53" t="s">
        <v>24</v>
      </c>
      <c r="AG1" s="54"/>
      <c r="AH1" s="59" t="s">
        <v>25</v>
      </c>
      <c r="AI1" s="62"/>
      <c r="AJ1" s="72" t="s">
        <v>26</v>
      </c>
      <c r="AK1" s="73"/>
      <c r="AL1" s="67" t="s">
        <v>28</v>
      </c>
      <c r="AM1" s="68"/>
      <c r="AN1" s="63" t="s">
        <v>34</v>
      </c>
      <c r="AO1" s="64"/>
      <c r="AP1" s="53" t="s">
        <v>27</v>
      </c>
      <c r="AQ1" s="54"/>
    </row>
    <row r="2" spans="1:43" ht="15.75">
      <c r="A2" s="1" t="s">
        <v>7</v>
      </c>
      <c r="B2" s="10">
        <v>45</v>
      </c>
      <c r="C2" s="11" t="s">
        <v>17</v>
      </c>
      <c r="D2" s="12">
        <v>42.9</v>
      </c>
      <c r="E2" s="13" t="s">
        <v>17</v>
      </c>
      <c r="F2" s="17">
        <v>48.2</v>
      </c>
      <c r="G2" s="17" t="s">
        <v>17</v>
      </c>
      <c r="H2" s="12">
        <v>42</v>
      </c>
      <c r="I2" s="13" t="s">
        <v>17</v>
      </c>
      <c r="J2" s="12">
        <v>41.7</v>
      </c>
      <c r="K2" s="13" t="s">
        <v>17</v>
      </c>
      <c r="L2" s="12">
        <v>50</v>
      </c>
      <c r="M2" s="13" t="s">
        <v>17</v>
      </c>
      <c r="N2" s="12">
        <v>46</v>
      </c>
      <c r="O2" s="13" t="s">
        <v>17</v>
      </c>
      <c r="P2" s="12">
        <v>42.3</v>
      </c>
      <c r="Q2" s="13" t="s">
        <v>17</v>
      </c>
      <c r="R2" s="17">
        <v>47</v>
      </c>
      <c r="S2" s="17" t="s">
        <v>17</v>
      </c>
      <c r="T2" s="12">
        <v>54</v>
      </c>
      <c r="U2" s="13" t="s">
        <v>17</v>
      </c>
      <c r="V2" s="12">
        <v>42</v>
      </c>
      <c r="W2" s="13" t="s">
        <v>17</v>
      </c>
      <c r="X2" s="12">
        <v>42</v>
      </c>
      <c r="Y2" s="13" t="s">
        <v>17</v>
      </c>
      <c r="Z2" s="12">
        <v>32</v>
      </c>
      <c r="AA2" s="13" t="s">
        <v>17</v>
      </c>
      <c r="AB2" s="12">
        <v>50</v>
      </c>
      <c r="AC2" s="13" t="s">
        <v>17</v>
      </c>
      <c r="AD2" s="17">
        <v>58</v>
      </c>
      <c r="AE2" s="17" t="s">
        <v>17</v>
      </c>
      <c r="AF2" s="12">
        <v>38.5</v>
      </c>
      <c r="AG2" s="13" t="s">
        <v>17</v>
      </c>
      <c r="AH2" s="12">
        <v>42</v>
      </c>
      <c r="AI2" s="13" t="s">
        <v>17</v>
      </c>
      <c r="AJ2" s="12">
        <v>43</v>
      </c>
      <c r="AK2" s="13" t="s">
        <v>17</v>
      </c>
      <c r="AL2" s="12">
        <v>42.5</v>
      </c>
      <c r="AM2" s="14" t="s">
        <v>17</v>
      </c>
      <c r="AN2" s="17">
        <v>47</v>
      </c>
      <c r="AO2" s="17" t="s">
        <v>17</v>
      </c>
      <c r="AP2" s="12">
        <v>32</v>
      </c>
      <c r="AQ2" s="13" t="s">
        <v>17</v>
      </c>
    </row>
    <row r="3" spans="1:43" ht="15.75" thickBot="1">
      <c r="A3" s="2" t="s">
        <v>8</v>
      </c>
      <c r="B3" s="55">
        <v>1</v>
      </c>
      <c r="C3" s="56"/>
      <c r="D3" s="55">
        <v>1</v>
      </c>
      <c r="E3" s="56"/>
      <c r="F3" s="55">
        <v>3</v>
      </c>
      <c r="G3" s="56"/>
      <c r="H3" s="55">
        <v>2</v>
      </c>
      <c r="I3" s="56"/>
      <c r="J3" s="55">
        <v>3</v>
      </c>
      <c r="K3" s="56"/>
      <c r="L3" s="55">
        <v>2</v>
      </c>
      <c r="M3" s="56"/>
      <c r="N3" s="55">
        <v>3</v>
      </c>
      <c r="O3" s="56"/>
      <c r="P3" s="55">
        <v>2</v>
      </c>
      <c r="Q3" s="56"/>
      <c r="R3" s="19">
        <v>3</v>
      </c>
      <c r="S3" s="18"/>
      <c r="T3" s="55">
        <v>2</v>
      </c>
      <c r="U3" s="56"/>
      <c r="V3" s="55">
        <v>1</v>
      </c>
      <c r="W3" s="56"/>
      <c r="X3" s="55">
        <v>3</v>
      </c>
      <c r="Y3" s="56"/>
      <c r="Z3" s="55">
        <v>3</v>
      </c>
      <c r="AA3" s="56"/>
      <c r="AB3" s="55">
        <v>2</v>
      </c>
      <c r="AC3" s="56"/>
      <c r="AD3" s="55">
        <v>3</v>
      </c>
      <c r="AE3" s="56"/>
      <c r="AF3" s="55">
        <v>3</v>
      </c>
      <c r="AG3" s="56"/>
      <c r="AH3" s="55">
        <v>3</v>
      </c>
      <c r="AI3" s="56"/>
      <c r="AJ3" s="55">
        <v>3</v>
      </c>
      <c r="AK3" s="56"/>
      <c r="AL3" s="65">
        <v>1</v>
      </c>
      <c r="AM3" s="66"/>
      <c r="AN3" s="60">
        <v>2</v>
      </c>
      <c r="AO3" s="61"/>
      <c r="AP3" s="55">
        <v>2</v>
      </c>
      <c r="AQ3" s="56"/>
    </row>
    <row r="4" spans="1:46" ht="21.75" thickBot="1">
      <c r="A4" s="36" t="s">
        <v>3</v>
      </c>
      <c r="B4" s="37" t="s">
        <v>0</v>
      </c>
      <c r="C4" s="37" t="s">
        <v>1</v>
      </c>
      <c r="D4" s="37" t="s">
        <v>0</v>
      </c>
      <c r="E4" s="37" t="s">
        <v>1</v>
      </c>
      <c r="F4" s="37" t="s">
        <v>0</v>
      </c>
      <c r="G4" s="37" t="s">
        <v>1</v>
      </c>
      <c r="H4" s="37" t="s">
        <v>0</v>
      </c>
      <c r="I4" s="37" t="s">
        <v>1</v>
      </c>
      <c r="J4" s="37" t="s">
        <v>0</v>
      </c>
      <c r="K4" s="37" t="s">
        <v>1</v>
      </c>
      <c r="L4" s="38" t="s">
        <v>0</v>
      </c>
      <c r="M4" s="37" t="s">
        <v>1</v>
      </c>
      <c r="N4" s="37" t="s">
        <v>0</v>
      </c>
      <c r="O4" s="37" t="s">
        <v>1</v>
      </c>
      <c r="P4" s="37" t="s">
        <v>0</v>
      </c>
      <c r="Q4" s="37" t="s">
        <v>1</v>
      </c>
      <c r="R4" s="37" t="s">
        <v>0</v>
      </c>
      <c r="S4" s="37" t="s">
        <v>1</v>
      </c>
      <c r="T4" s="37" t="s">
        <v>0</v>
      </c>
      <c r="U4" s="37" t="s">
        <v>1</v>
      </c>
      <c r="V4" s="37" t="s">
        <v>0</v>
      </c>
      <c r="W4" s="37" t="s">
        <v>1</v>
      </c>
      <c r="X4" s="37" t="s">
        <v>0</v>
      </c>
      <c r="Y4" s="37" t="s">
        <v>1</v>
      </c>
      <c r="Z4" s="37" t="s">
        <v>0</v>
      </c>
      <c r="AA4" s="37" t="s">
        <v>1</v>
      </c>
      <c r="AB4" s="37" t="s">
        <v>0</v>
      </c>
      <c r="AC4" s="37" t="s">
        <v>1</v>
      </c>
      <c r="AD4" s="37" t="s">
        <v>0</v>
      </c>
      <c r="AE4" s="37" t="s">
        <v>1</v>
      </c>
      <c r="AF4" s="37" t="s">
        <v>0</v>
      </c>
      <c r="AG4" s="37" t="s">
        <v>1</v>
      </c>
      <c r="AH4" s="37" t="s">
        <v>0</v>
      </c>
      <c r="AI4" s="37" t="s">
        <v>1</v>
      </c>
      <c r="AJ4" s="37" t="s">
        <v>0</v>
      </c>
      <c r="AK4" s="37" t="s">
        <v>1</v>
      </c>
      <c r="AL4" s="37" t="s">
        <v>0</v>
      </c>
      <c r="AM4" s="37" t="s">
        <v>1</v>
      </c>
      <c r="AN4" s="37" t="s">
        <v>0</v>
      </c>
      <c r="AO4" s="37" t="s">
        <v>1</v>
      </c>
      <c r="AP4" s="37" t="s">
        <v>0</v>
      </c>
      <c r="AQ4" s="37" t="s">
        <v>1</v>
      </c>
      <c r="AR4" s="15" t="s">
        <v>2</v>
      </c>
      <c r="AS4" s="16" t="s">
        <v>15</v>
      </c>
      <c r="AT4" s="16" t="s">
        <v>16</v>
      </c>
    </row>
    <row r="5" spans="1:46" ht="33" customHeight="1">
      <c r="A5" s="23" t="s">
        <v>81</v>
      </c>
      <c r="B5" s="24">
        <v>0.20902777777777778</v>
      </c>
      <c r="C5" s="25">
        <v>100</v>
      </c>
      <c r="D5" s="24"/>
      <c r="E5" s="25"/>
      <c r="F5" s="27"/>
      <c r="G5" s="25"/>
      <c r="H5" s="27"/>
      <c r="I5" s="25"/>
      <c r="J5" s="26"/>
      <c r="K5" s="25"/>
      <c r="L5" s="27"/>
      <c r="M5" s="25"/>
      <c r="N5" s="28"/>
      <c r="O5" s="25"/>
      <c r="P5" s="27"/>
      <c r="Q5" s="25"/>
      <c r="R5" s="27"/>
      <c r="S5" s="25"/>
      <c r="T5" s="29"/>
      <c r="U5" s="25"/>
      <c r="V5" s="29"/>
      <c r="W5" s="25"/>
      <c r="X5" s="27"/>
      <c r="Y5" s="25"/>
      <c r="Z5" s="27"/>
      <c r="AA5" s="25"/>
      <c r="AB5" s="29"/>
      <c r="AC5" s="25"/>
      <c r="AD5" s="27"/>
      <c r="AE5" s="25"/>
      <c r="AF5" s="27"/>
      <c r="AG5" s="25"/>
      <c r="AH5" s="29"/>
      <c r="AI5" s="25"/>
      <c r="AJ5" s="27"/>
      <c r="AK5" s="25"/>
      <c r="AL5" s="27"/>
      <c r="AM5" s="25"/>
      <c r="AN5" s="27"/>
      <c r="AO5" s="25"/>
      <c r="AP5" s="27"/>
      <c r="AQ5" s="25"/>
      <c r="AR5">
        <f>C5+E5+G5+I5+K5+M5+O5+Q5+S5+U5+W5+Y5+AA5+AC5+AE5+AG5+AI5+AK5+AM5+AO5+AQ5</f>
        <v>100</v>
      </c>
      <c r="AS5">
        <f>(IF(B5,$B$3))+(IF(D5,$D$3))+(IF(F5,$F$3))+(IF(H5,$H$3))+(IF(J5,$J$3))+(IF(L5,$L$3))+(IF(N5,$N$3))+(IF(P5,$P$3))+(IF(R5,$R$3))+(IF(T5,$T$3))+(IF(V5,$V$3))+(IF(X5,$X$3))+(IF(Z5,$Z$3))+(IF(AB5,$AB$3))+(IF(AD5,$AD$3))+(IF(AF5,$AF$3))+(IF(AH5,$AH$3))+(IF(AJ5,$AJ$3))+(IF(AL5,$AL$3))+(IF(AN5,$AN$3))+(IF(AP5,$AP$3))</f>
        <v>1</v>
      </c>
      <c r="AT5" s="21">
        <f>(IF(B5,$B$2))+(IF(D5,$D$2))+(IF(F5,$F$2))+(IF(H5,$H$2))+(IF(J5,$J$2))+(IF(L5,$L$2))+(IF(N5,$N$2))+(IF(P5,$P$2))+(IF(R5,$R$2))+(IF(T5,$T$2))+(IF(V5,$V$2))+(IF(X5,$X$2))+(IF(Z5,$Z$2))+(IF(AB5,$AB$2))+(IF(AD5,$AD$2))+(IF(AF5,$AF$2))+(IF(AH5,$AH$2))+(IF(AJ5,$AJ$2))+(IF(AL5,$AL$2))+(IF(AN5,$AN$2))+(IF(AP5,$AP$2))</f>
        <v>45</v>
      </c>
    </row>
    <row r="6" spans="1:46" ht="30" customHeight="1">
      <c r="A6" s="23" t="s">
        <v>82</v>
      </c>
      <c r="B6" s="26">
        <v>0.23124999999999998</v>
      </c>
      <c r="C6" s="25">
        <v>100</v>
      </c>
      <c r="D6" s="24"/>
      <c r="E6" s="25"/>
      <c r="F6" s="26"/>
      <c r="G6" s="25"/>
      <c r="H6" s="28"/>
      <c r="I6" s="25"/>
      <c r="J6" s="27"/>
      <c r="K6" s="25"/>
      <c r="L6" s="27"/>
      <c r="M6" s="25"/>
      <c r="N6" s="27"/>
      <c r="O6" s="25"/>
      <c r="P6" s="27"/>
      <c r="Q6" s="25"/>
      <c r="R6" s="27"/>
      <c r="S6" s="25"/>
      <c r="T6" s="27"/>
      <c r="U6" s="25"/>
      <c r="V6" s="27"/>
      <c r="W6" s="25"/>
      <c r="X6" s="27"/>
      <c r="Y6" s="25"/>
      <c r="Z6" s="27"/>
      <c r="AA6" s="25"/>
      <c r="AB6" s="27"/>
      <c r="AC6" s="25"/>
      <c r="AD6" s="27"/>
      <c r="AE6" s="25"/>
      <c r="AF6" s="27"/>
      <c r="AG6" s="25"/>
      <c r="AH6" s="27"/>
      <c r="AI6" s="25"/>
      <c r="AJ6" s="29"/>
      <c r="AK6" s="25"/>
      <c r="AL6" s="27"/>
      <c r="AM6" s="25"/>
      <c r="AN6" s="27"/>
      <c r="AO6" s="25"/>
      <c r="AP6" s="27"/>
      <c r="AQ6" s="25"/>
      <c r="AR6">
        <f aca="true" t="shared" si="0" ref="AR6:AR30">C6+E6+G6+I6+K6+M6+O6+Q6+S6+U6+W6+Y6+AA6+AC6+AE6+AG6+AI6+AK6+AM6+AO6+AQ6</f>
        <v>100</v>
      </c>
      <c r="AS6">
        <f aca="true" t="shared" si="1" ref="AS6:AS30">(IF(B6,$B$3))+(IF(D6,$D$3))+(IF(F6,$F$3))+(IF(H6,$H$3))+(IF(J6,$J$3))+(IF(L6,$L$3))+(IF(N6,$N$3))+(IF(P6,$P$3))+(IF(R6,$R$3))+(IF(T6,$T$3))+(IF(V6,$V$3))+(IF(X6,$X$3))+(IF(Z6,$Z$3))+(IF(AB6,$AB$3))+(IF(AD6,$AD$3))+(IF(AF6,$AF$3))+(IF(AH6,$AH$3))+(IF(AJ6,$AJ$3))+(IF(AL6,$AL$3))+(IF(AN6,$AN$3))+(IF(AP6,$AP$3))</f>
        <v>1</v>
      </c>
      <c r="AT6" s="21">
        <f aca="true" t="shared" si="2" ref="AT6:AT30">(IF(B6,$B$2))+(IF(D6,$D$2))+(IF(F6,$F$2))+(IF(H6,$H$2))+(IF(J6,$J$2))+(IF(L6,$L$2))+(IF(N6,$N$2))+(IF(P6,$P$2))+(IF(R6,$R$2))+(IF(T6,$T$2))+(IF(V6,$V$2))+(IF(X6,$X$2))+(IF(Z6,$Z$2))+(IF(AB6,$AB$2))+(IF(AD6,$AD$2))+(IF(AF6,$AF$2))+(IF(AH6,$AH$2))+(IF(AJ6,$AJ$2))+(IF(AL6,$AL$2))+(IF(AN6,$AN$2))+(IF(AP6,$AP$2))</f>
        <v>45</v>
      </c>
    </row>
    <row r="7" spans="1:46" ht="30" customHeight="1">
      <c r="A7" s="23" t="s">
        <v>83</v>
      </c>
      <c r="B7" s="26">
        <v>0.23750000000000002</v>
      </c>
      <c r="C7" s="25">
        <v>100</v>
      </c>
      <c r="D7" s="24"/>
      <c r="E7" s="25"/>
      <c r="F7" s="26"/>
      <c r="G7" s="25"/>
      <c r="H7" s="28"/>
      <c r="I7" s="25"/>
      <c r="J7" s="29"/>
      <c r="K7" s="25"/>
      <c r="L7" s="27"/>
      <c r="M7" s="25"/>
      <c r="N7" s="27"/>
      <c r="O7" s="25"/>
      <c r="P7" s="27"/>
      <c r="Q7" s="25"/>
      <c r="R7" s="29"/>
      <c r="S7" s="25"/>
      <c r="T7" s="27"/>
      <c r="U7" s="25"/>
      <c r="V7" s="27"/>
      <c r="W7" s="25"/>
      <c r="X7" s="27"/>
      <c r="Y7" s="25"/>
      <c r="Z7" s="27"/>
      <c r="AA7" s="25"/>
      <c r="AB7" s="27"/>
      <c r="AC7" s="25"/>
      <c r="AD7" s="27"/>
      <c r="AE7" s="25"/>
      <c r="AF7" s="27"/>
      <c r="AG7" s="25"/>
      <c r="AH7" s="27"/>
      <c r="AI7" s="25"/>
      <c r="AJ7" s="27"/>
      <c r="AK7" s="25"/>
      <c r="AL7" s="27"/>
      <c r="AM7" s="25"/>
      <c r="AN7" s="27"/>
      <c r="AO7" s="25"/>
      <c r="AP7" s="27"/>
      <c r="AQ7" s="25"/>
      <c r="AR7">
        <f t="shared" si="0"/>
        <v>100</v>
      </c>
      <c r="AS7">
        <f t="shared" si="1"/>
        <v>1</v>
      </c>
      <c r="AT7" s="21">
        <f t="shared" si="2"/>
        <v>45</v>
      </c>
    </row>
    <row r="8" spans="1:46" ht="27" customHeight="1">
      <c r="A8" s="23" t="s">
        <v>84</v>
      </c>
      <c r="B8" s="26">
        <v>0.24583333333333335</v>
      </c>
      <c r="C8" s="25">
        <v>100</v>
      </c>
      <c r="D8" s="24"/>
      <c r="E8" s="25"/>
      <c r="F8" s="26"/>
      <c r="G8" s="25"/>
      <c r="H8" s="28"/>
      <c r="I8" s="25"/>
      <c r="J8" s="27"/>
      <c r="K8" s="25"/>
      <c r="L8" s="27"/>
      <c r="M8" s="25"/>
      <c r="N8" s="29">
        <v>0.3738888888888889</v>
      </c>
      <c r="O8" s="25">
        <v>100</v>
      </c>
      <c r="P8" s="27"/>
      <c r="Q8" s="25"/>
      <c r="R8" s="27"/>
      <c r="S8" s="25"/>
      <c r="T8" s="27"/>
      <c r="U8" s="25"/>
      <c r="V8" s="27"/>
      <c r="W8" s="25"/>
      <c r="X8" s="27"/>
      <c r="Y8" s="25"/>
      <c r="Z8" s="27"/>
      <c r="AA8" s="25"/>
      <c r="AB8" s="27"/>
      <c r="AC8" s="25"/>
      <c r="AD8" s="27"/>
      <c r="AE8" s="25"/>
      <c r="AF8" s="27"/>
      <c r="AG8" s="25"/>
      <c r="AH8" s="27"/>
      <c r="AI8" s="25"/>
      <c r="AJ8" s="27"/>
      <c r="AK8" s="25"/>
      <c r="AL8" s="27"/>
      <c r="AM8" s="25"/>
      <c r="AN8" s="27"/>
      <c r="AO8" s="25"/>
      <c r="AP8" s="27"/>
      <c r="AQ8" s="25"/>
      <c r="AR8">
        <f t="shared" si="0"/>
        <v>200</v>
      </c>
      <c r="AS8">
        <f t="shared" si="1"/>
        <v>4</v>
      </c>
      <c r="AT8" s="21">
        <f t="shared" si="2"/>
        <v>91</v>
      </c>
    </row>
    <row r="9" spans="1:46" ht="30" customHeight="1">
      <c r="A9" s="23" t="s">
        <v>85</v>
      </c>
      <c r="B9" s="26">
        <v>0.24583333333333335</v>
      </c>
      <c r="C9" s="25">
        <v>100</v>
      </c>
      <c r="D9" s="24"/>
      <c r="E9" s="25"/>
      <c r="F9" s="26"/>
      <c r="G9" s="25"/>
      <c r="H9" s="28"/>
      <c r="I9" s="25"/>
      <c r="J9" s="27"/>
      <c r="K9" s="25"/>
      <c r="L9" s="29"/>
      <c r="M9" s="25"/>
      <c r="N9" s="27"/>
      <c r="O9" s="25"/>
      <c r="P9" s="27"/>
      <c r="Q9" s="25"/>
      <c r="R9" s="29"/>
      <c r="S9" s="25"/>
      <c r="T9" s="29"/>
      <c r="U9" s="25"/>
      <c r="V9" s="27"/>
      <c r="W9" s="25"/>
      <c r="X9" s="27"/>
      <c r="Y9" s="25"/>
      <c r="Z9" s="29"/>
      <c r="AA9" s="25"/>
      <c r="AB9" s="29"/>
      <c r="AC9" s="25"/>
      <c r="AD9" s="27"/>
      <c r="AE9" s="25"/>
      <c r="AF9" s="27"/>
      <c r="AG9" s="25"/>
      <c r="AH9" s="29"/>
      <c r="AI9" s="25"/>
      <c r="AJ9" s="29"/>
      <c r="AK9" s="25"/>
      <c r="AL9" s="27"/>
      <c r="AM9" s="25"/>
      <c r="AN9" s="27"/>
      <c r="AO9" s="25"/>
      <c r="AP9" s="27"/>
      <c r="AQ9" s="25"/>
      <c r="AR9">
        <f t="shared" si="0"/>
        <v>100</v>
      </c>
      <c r="AS9">
        <f t="shared" si="1"/>
        <v>1</v>
      </c>
      <c r="AT9" s="21">
        <f t="shared" si="2"/>
        <v>45</v>
      </c>
    </row>
    <row r="10" spans="1:46" ht="30" customHeight="1">
      <c r="A10" s="23" t="s">
        <v>86</v>
      </c>
      <c r="B10" s="26">
        <v>0.29444444444444445</v>
      </c>
      <c r="C10" s="25">
        <v>100</v>
      </c>
      <c r="D10" s="24"/>
      <c r="E10" s="25"/>
      <c r="F10" s="26"/>
      <c r="G10" s="25"/>
      <c r="H10" s="28"/>
      <c r="I10" s="25"/>
      <c r="J10" s="29"/>
      <c r="K10" s="25"/>
      <c r="L10" s="29"/>
      <c r="M10" s="25"/>
      <c r="N10" s="27"/>
      <c r="O10" s="25"/>
      <c r="P10" s="27"/>
      <c r="Q10" s="25"/>
      <c r="R10" s="29"/>
      <c r="S10" s="25"/>
      <c r="T10" s="29"/>
      <c r="U10" s="25"/>
      <c r="V10" s="27"/>
      <c r="W10" s="25"/>
      <c r="X10" s="27"/>
      <c r="Y10" s="25"/>
      <c r="Z10" s="29"/>
      <c r="AA10" s="25"/>
      <c r="AB10" s="29"/>
      <c r="AC10" s="25"/>
      <c r="AD10" s="29"/>
      <c r="AE10" s="25"/>
      <c r="AF10" s="27"/>
      <c r="AG10" s="25"/>
      <c r="AH10" s="29"/>
      <c r="AI10" s="25"/>
      <c r="AJ10" s="29"/>
      <c r="AK10" s="25"/>
      <c r="AL10" s="27"/>
      <c r="AM10" s="25"/>
      <c r="AN10" s="27"/>
      <c r="AO10" s="25"/>
      <c r="AP10" s="27"/>
      <c r="AQ10" s="25"/>
      <c r="AR10">
        <f t="shared" si="0"/>
        <v>100</v>
      </c>
      <c r="AS10">
        <f t="shared" si="1"/>
        <v>1</v>
      </c>
      <c r="AT10" s="21">
        <f t="shared" si="2"/>
        <v>45</v>
      </c>
    </row>
    <row r="11" spans="1:46" ht="35.25" customHeight="1">
      <c r="A11" s="23" t="s">
        <v>87</v>
      </c>
      <c r="B11" s="26">
        <v>0.29444444444444445</v>
      </c>
      <c r="C11" s="25">
        <v>100</v>
      </c>
      <c r="D11" s="24"/>
      <c r="E11" s="25"/>
      <c r="F11" s="26"/>
      <c r="G11" s="25"/>
      <c r="H11" s="28"/>
      <c r="I11" s="25"/>
      <c r="J11" s="27"/>
      <c r="K11" s="25"/>
      <c r="L11" s="29"/>
      <c r="M11" s="25"/>
      <c r="N11" s="29"/>
      <c r="O11" s="25"/>
      <c r="P11" s="27"/>
      <c r="Q11" s="25"/>
      <c r="R11" s="27"/>
      <c r="S11" s="25"/>
      <c r="T11" s="27"/>
      <c r="U11" s="25"/>
      <c r="V11" s="27"/>
      <c r="W11" s="25"/>
      <c r="X11" s="27"/>
      <c r="Y11" s="25"/>
      <c r="Z11" s="27"/>
      <c r="AA11" s="25"/>
      <c r="AB11" s="27"/>
      <c r="AC11" s="25"/>
      <c r="AD11" s="27"/>
      <c r="AE11" s="25"/>
      <c r="AF11" s="29"/>
      <c r="AG11" s="25"/>
      <c r="AH11" s="27"/>
      <c r="AI11" s="25"/>
      <c r="AJ11" s="27"/>
      <c r="AK11" s="25"/>
      <c r="AL11" s="27"/>
      <c r="AM11" s="25"/>
      <c r="AN11" s="27"/>
      <c r="AO11" s="25"/>
      <c r="AP11" s="27"/>
      <c r="AQ11" s="25"/>
      <c r="AR11">
        <f t="shared" si="0"/>
        <v>100</v>
      </c>
      <c r="AS11">
        <f t="shared" si="1"/>
        <v>1</v>
      </c>
      <c r="AT11" s="21">
        <f t="shared" si="2"/>
        <v>45</v>
      </c>
    </row>
    <row r="12" spans="1:46" ht="30" customHeight="1">
      <c r="A12" s="23" t="s">
        <v>88</v>
      </c>
      <c r="B12" s="28"/>
      <c r="C12" s="25"/>
      <c r="D12" s="24">
        <v>0.16332175925925926</v>
      </c>
      <c r="E12" s="25">
        <v>100</v>
      </c>
      <c r="F12" s="26"/>
      <c r="G12" s="25"/>
      <c r="H12" s="28"/>
      <c r="I12" s="25"/>
      <c r="J12" s="29"/>
      <c r="K12" s="25"/>
      <c r="L12" s="27"/>
      <c r="M12" s="25"/>
      <c r="N12" s="29"/>
      <c r="O12" s="25"/>
      <c r="P12" s="29"/>
      <c r="Q12" s="25"/>
      <c r="R12" s="27"/>
      <c r="S12" s="25"/>
      <c r="T12" s="29"/>
      <c r="U12" s="25"/>
      <c r="V12" s="27"/>
      <c r="W12" s="25"/>
      <c r="X12" s="29">
        <v>0.2374652777777778</v>
      </c>
      <c r="Y12" s="25">
        <v>100</v>
      </c>
      <c r="Z12" s="29"/>
      <c r="AA12" s="25"/>
      <c r="AB12" s="29"/>
      <c r="AC12" s="25"/>
      <c r="AD12" s="29">
        <v>0.2910416666666667</v>
      </c>
      <c r="AE12" s="25">
        <v>100</v>
      </c>
      <c r="AF12" s="27"/>
      <c r="AG12" s="25"/>
      <c r="AH12" s="27"/>
      <c r="AI12" s="25"/>
      <c r="AJ12" s="27"/>
      <c r="AK12" s="25"/>
      <c r="AL12" s="27"/>
      <c r="AM12" s="25"/>
      <c r="AN12" s="27"/>
      <c r="AO12" s="25"/>
      <c r="AP12" s="27"/>
      <c r="AQ12" s="25"/>
      <c r="AR12">
        <f t="shared" si="0"/>
        <v>300</v>
      </c>
      <c r="AS12">
        <f t="shared" si="1"/>
        <v>7</v>
      </c>
      <c r="AT12" s="21">
        <f t="shared" si="2"/>
        <v>142.9</v>
      </c>
    </row>
    <row r="13" spans="1:46" ht="30" customHeight="1">
      <c r="A13" s="23" t="s">
        <v>89</v>
      </c>
      <c r="B13" s="28"/>
      <c r="C13" s="25"/>
      <c r="D13" s="24"/>
      <c r="E13" s="25"/>
      <c r="F13" s="26">
        <v>0.2983101851851852</v>
      </c>
      <c r="G13" s="25">
        <v>100</v>
      </c>
      <c r="H13" s="28"/>
      <c r="I13" s="25"/>
      <c r="J13" s="29"/>
      <c r="K13" s="25"/>
      <c r="L13" s="27"/>
      <c r="M13" s="25"/>
      <c r="N13" s="29"/>
      <c r="O13" s="25"/>
      <c r="P13" s="29"/>
      <c r="Q13" s="25"/>
      <c r="R13" s="27"/>
      <c r="S13" s="25"/>
      <c r="T13" s="29"/>
      <c r="U13" s="25"/>
      <c r="V13" s="27"/>
      <c r="W13" s="25"/>
      <c r="X13" s="27"/>
      <c r="Y13" s="25"/>
      <c r="Z13" s="27"/>
      <c r="AA13" s="25"/>
      <c r="AB13" s="27"/>
      <c r="AC13" s="25"/>
      <c r="AD13" s="29"/>
      <c r="AE13" s="25"/>
      <c r="AF13" s="27"/>
      <c r="AG13" s="25"/>
      <c r="AH13" s="27"/>
      <c r="AI13" s="25"/>
      <c r="AJ13" s="27"/>
      <c r="AK13" s="25"/>
      <c r="AL13" s="27"/>
      <c r="AM13" s="25"/>
      <c r="AN13" s="27"/>
      <c r="AO13" s="25"/>
      <c r="AP13" s="27"/>
      <c r="AQ13" s="25"/>
      <c r="AR13">
        <f t="shared" si="0"/>
        <v>100</v>
      </c>
      <c r="AS13">
        <f t="shared" si="1"/>
        <v>3</v>
      </c>
      <c r="AT13" s="21">
        <f t="shared" si="2"/>
        <v>48.2</v>
      </c>
    </row>
    <row r="14" spans="1:46" ht="33" customHeight="1">
      <c r="A14" s="23" t="s">
        <v>90</v>
      </c>
      <c r="B14" s="28"/>
      <c r="C14" s="25"/>
      <c r="D14" s="24"/>
      <c r="E14" s="25"/>
      <c r="F14" s="26"/>
      <c r="G14" s="25"/>
      <c r="H14" s="26">
        <v>0.22076388888888887</v>
      </c>
      <c r="I14" s="25">
        <v>100</v>
      </c>
      <c r="J14" s="29"/>
      <c r="K14" s="25"/>
      <c r="L14" s="27"/>
      <c r="M14" s="25"/>
      <c r="N14" s="27"/>
      <c r="O14" s="25"/>
      <c r="P14" s="27"/>
      <c r="Q14" s="25"/>
      <c r="R14" s="27"/>
      <c r="S14" s="25"/>
      <c r="T14" s="27"/>
      <c r="U14" s="25"/>
      <c r="V14" s="27"/>
      <c r="W14" s="25"/>
      <c r="X14" s="27"/>
      <c r="Y14" s="25"/>
      <c r="Z14" s="27"/>
      <c r="AA14" s="25"/>
      <c r="AB14" s="27"/>
      <c r="AC14" s="25"/>
      <c r="AD14" s="27"/>
      <c r="AE14" s="25"/>
      <c r="AF14" s="27"/>
      <c r="AG14" s="25"/>
      <c r="AH14" s="29"/>
      <c r="AI14" s="25"/>
      <c r="AJ14" s="27"/>
      <c r="AK14" s="25"/>
      <c r="AL14" s="27"/>
      <c r="AM14" s="25"/>
      <c r="AN14" s="27"/>
      <c r="AO14" s="25"/>
      <c r="AP14" s="27"/>
      <c r="AQ14" s="25"/>
      <c r="AR14">
        <f t="shared" si="0"/>
        <v>100</v>
      </c>
      <c r="AS14">
        <f t="shared" si="1"/>
        <v>2</v>
      </c>
      <c r="AT14" s="21">
        <f t="shared" si="2"/>
        <v>42</v>
      </c>
    </row>
    <row r="15" spans="1:46" ht="30" customHeight="1">
      <c r="A15" s="23" t="s">
        <v>91</v>
      </c>
      <c r="B15" s="28"/>
      <c r="C15" s="25"/>
      <c r="D15" s="24"/>
      <c r="E15" s="25"/>
      <c r="F15" s="26"/>
      <c r="G15" s="25"/>
      <c r="H15" s="28"/>
      <c r="I15" s="25"/>
      <c r="J15" s="27"/>
      <c r="K15" s="25"/>
      <c r="L15" s="27"/>
      <c r="M15" s="25"/>
      <c r="N15" s="29">
        <v>0.3884837962962963</v>
      </c>
      <c r="O15" s="25">
        <v>90</v>
      </c>
      <c r="P15" s="27"/>
      <c r="Q15" s="25"/>
      <c r="R15" s="27"/>
      <c r="S15" s="25"/>
      <c r="T15" s="27"/>
      <c r="U15" s="25"/>
      <c r="V15" s="29"/>
      <c r="W15" s="25"/>
      <c r="X15" s="27"/>
      <c r="Y15" s="25"/>
      <c r="Z15" s="27"/>
      <c r="AA15" s="25"/>
      <c r="AB15" s="29">
        <v>0.37562500000000004</v>
      </c>
      <c r="AC15" s="25">
        <v>90</v>
      </c>
      <c r="AD15" s="27"/>
      <c r="AE15" s="25"/>
      <c r="AF15" s="29">
        <v>0.34833333333333333</v>
      </c>
      <c r="AG15" s="25">
        <v>100</v>
      </c>
      <c r="AH15" s="27"/>
      <c r="AI15" s="25"/>
      <c r="AJ15" s="27"/>
      <c r="AK15" s="25"/>
      <c r="AL15" s="27"/>
      <c r="AM15" s="25"/>
      <c r="AN15" s="27"/>
      <c r="AO15" s="25"/>
      <c r="AP15" s="27"/>
      <c r="AQ15" s="25"/>
      <c r="AR15">
        <f t="shared" si="0"/>
        <v>280</v>
      </c>
      <c r="AS15">
        <f t="shared" si="1"/>
        <v>8</v>
      </c>
      <c r="AT15" s="21">
        <f t="shared" si="2"/>
        <v>134.5</v>
      </c>
    </row>
    <row r="16" spans="1:46" ht="30" customHeight="1">
      <c r="A16" s="23" t="s">
        <v>94</v>
      </c>
      <c r="B16" s="26"/>
      <c r="C16" s="25"/>
      <c r="D16" s="24"/>
      <c r="E16" s="25"/>
      <c r="F16" s="26"/>
      <c r="G16" s="25"/>
      <c r="H16" s="28"/>
      <c r="I16" s="25"/>
      <c r="J16" s="27"/>
      <c r="K16" s="25"/>
      <c r="L16" s="27"/>
      <c r="M16" s="25"/>
      <c r="N16" s="27"/>
      <c r="O16" s="25"/>
      <c r="P16" s="27"/>
      <c r="Q16" s="25"/>
      <c r="R16" s="27"/>
      <c r="S16" s="25"/>
      <c r="T16" s="29"/>
      <c r="U16" s="25"/>
      <c r="V16" s="27"/>
      <c r="W16" s="25"/>
      <c r="X16" s="27"/>
      <c r="Y16" s="25"/>
      <c r="Z16" s="27"/>
      <c r="AA16" s="25"/>
      <c r="AB16" s="29">
        <v>0.32430555555555557</v>
      </c>
      <c r="AC16" s="25">
        <v>100</v>
      </c>
      <c r="AD16" s="29">
        <v>0.3979166666666667</v>
      </c>
      <c r="AE16" s="25">
        <v>80</v>
      </c>
      <c r="AF16" s="27"/>
      <c r="AG16" s="25"/>
      <c r="AH16" s="29">
        <v>0.33487268518518515</v>
      </c>
      <c r="AI16" s="25">
        <v>100</v>
      </c>
      <c r="AJ16" s="27"/>
      <c r="AK16" s="25"/>
      <c r="AL16" s="27"/>
      <c r="AM16" s="25"/>
      <c r="AN16" s="27"/>
      <c r="AO16" s="25"/>
      <c r="AP16" s="27"/>
      <c r="AQ16" s="25"/>
      <c r="AR16">
        <f t="shared" si="0"/>
        <v>280</v>
      </c>
      <c r="AS16">
        <f t="shared" si="1"/>
        <v>8</v>
      </c>
      <c r="AT16" s="21">
        <f t="shared" si="2"/>
        <v>150</v>
      </c>
    </row>
    <row r="17" spans="1:46" ht="30" customHeight="1">
      <c r="A17" s="23" t="s">
        <v>97</v>
      </c>
      <c r="B17" s="28"/>
      <c r="C17" s="25"/>
      <c r="D17" s="24"/>
      <c r="E17" s="25"/>
      <c r="F17" s="26"/>
      <c r="G17" s="25"/>
      <c r="H17" s="28"/>
      <c r="I17" s="25"/>
      <c r="J17" s="27"/>
      <c r="K17" s="25"/>
      <c r="L17" s="27"/>
      <c r="M17" s="25"/>
      <c r="N17" s="27"/>
      <c r="O17" s="25"/>
      <c r="P17" s="29"/>
      <c r="Q17" s="25"/>
      <c r="R17" s="29"/>
      <c r="S17" s="25"/>
      <c r="T17" s="27"/>
      <c r="U17" s="25"/>
      <c r="V17" s="27"/>
      <c r="W17" s="25"/>
      <c r="X17" s="27"/>
      <c r="Y17" s="25"/>
      <c r="Z17" s="29"/>
      <c r="AA17" s="25"/>
      <c r="AB17" s="29"/>
      <c r="AC17" s="25"/>
      <c r="AD17" s="29">
        <v>0.381724537037037</v>
      </c>
      <c r="AE17" s="25">
        <v>90</v>
      </c>
      <c r="AF17" s="29"/>
      <c r="AG17" s="25"/>
      <c r="AH17" s="27"/>
      <c r="AI17" s="25"/>
      <c r="AJ17" s="27"/>
      <c r="AK17" s="25"/>
      <c r="AL17" s="27"/>
      <c r="AM17" s="25"/>
      <c r="AN17" s="27"/>
      <c r="AO17" s="25"/>
      <c r="AP17" s="27"/>
      <c r="AQ17" s="25"/>
      <c r="AR17">
        <f t="shared" si="0"/>
        <v>90</v>
      </c>
      <c r="AS17">
        <f t="shared" si="1"/>
        <v>3</v>
      </c>
      <c r="AT17" s="21">
        <f t="shared" si="2"/>
        <v>58</v>
      </c>
    </row>
    <row r="18" spans="1:46" ht="30" customHeight="1">
      <c r="A18" s="23" t="s">
        <v>98</v>
      </c>
      <c r="B18" s="28"/>
      <c r="C18" s="25"/>
      <c r="D18" s="24"/>
      <c r="E18" s="25"/>
      <c r="F18" s="26"/>
      <c r="G18" s="25"/>
      <c r="H18" s="26"/>
      <c r="I18" s="25"/>
      <c r="J18" s="27"/>
      <c r="K18" s="25"/>
      <c r="L18" s="29"/>
      <c r="M18" s="25"/>
      <c r="N18" s="27"/>
      <c r="O18" s="25"/>
      <c r="P18" s="27"/>
      <c r="Q18" s="25"/>
      <c r="R18" s="27"/>
      <c r="S18" s="25"/>
      <c r="T18" s="29"/>
      <c r="U18" s="25"/>
      <c r="V18" s="27"/>
      <c r="W18" s="25"/>
      <c r="X18" s="27"/>
      <c r="Y18" s="25"/>
      <c r="Z18" s="27"/>
      <c r="AA18" s="25"/>
      <c r="AB18" s="27"/>
      <c r="AC18" s="25"/>
      <c r="AD18" s="27"/>
      <c r="AE18" s="25"/>
      <c r="AF18" s="29">
        <v>0.3554050925925926</v>
      </c>
      <c r="AG18" s="25">
        <v>90</v>
      </c>
      <c r="AH18" s="27"/>
      <c r="AI18" s="25"/>
      <c r="AJ18" s="29">
        <v>0.24791666666666667</v>
      </c>
      <c r="AK18" s="25">
        <v>100</v>
      </c>
      <c r="AL18" s="27"/>
      <c r="AM18" s="25"/>
      <c r="AN18" s="27"/>
      <c r="AO18" s="25"/>
      <c r="AP18" s="27"/>
      <c r="AQ18" s="25"/>
      <c r="AR18">
        <f t="shared" si="0"/>
        <v>190</v>
      </c>
      <c r="AS18">
        <f t="shared" si="1"/>
        <v>6</v>
      </c>
      <c r="AT18" s="21">
        <f t="shared" si="2"/>
        <v>81.5</v>
      </c>
    </row>
    <row r="19" spans="1:46" ht="30" customHeight="1">
      <c r="A19" s="42"/>
      <c r="B19" s="28"/>
      <c r="C19" s="25"/>
      <c r="D19" s="24"/>
      <c r="E19" s="25"/>
      <c r="F19" s="26"/>
      <c r="G19" s="25"/>
      <c r="H19" s="26"/>
      <c r="I19" s="25"/>
      <c r="J19" s="27"/>
      <c r="K19" s="25"/>
      <c r="L19" s="27"/>
      <c r="M19" s="25"/>
      <c r="N19" s="27"/>
      <c r="O19" s="25"/>
      <c r="P19" s="27"/>
      <c r="Q19" s="25"/>
      <c r="R19" s="27"/>
      <c r="S19" s="25"/>
      <c r="T19" s="29"/>
      <c r="U19" s="25"/>
      <c r="V19" s="27"/>
      <c r="W19" s="25"/>
      <c r="X19" s="27"/>
      <c r="Y19" s="25"/>
      <c r="Z19" s="27"/>
      <c r="AA19" s="25"/>
      <c r="AB19" s="29"/>
      <c r="AC19" s="25"/>
      <c r="AD19" s="27"/>
      <c r="AE19" s="25"/>
      <c r="AF19" s="27"/>
      <c r="AG19" s="25"/>
      <c r="AH19" s="43"/>
      <c r="AI19" s="25"/>
      <c r="AJ19" s="27"/>
      <c r="AK19" s="25"/>
      <c r="AL19" s="27"/>
      <c r="AM19" s="25"/>
      <c r="AN19" s="27"/>
      <c r="AO19" s="25"/>
      <c r="AP19" s="27"/>
      <c r="AQ19" s="25"/>
      <c r="AR19">
        <f t="shared" si="0"/>
        <v>0</v>
      </c>
      <c r="AS19">
        <f t="shared" si="1"/>
        <v>0</v>
      </c>
      <c r="AT19" s="21">
        <f t="shared" si="2"/>
        <v>0</v>
      </c>
    </row>
    <row r="20" spans="1:46" ht="30" customHeight="1">
      <c r="A20" s="42"/>
      <c r="B20" s="28"/>
      <c r="C20" s="25"/>
      <c r="D20" s="28"/>
      <c r="E20" s="25"/>
      <c r="F20" s="26"/>
      <c r="G20" s="25"/>
      <c r="H20" s="26"/>
      <c r="I20" s="25"/>
      <c r="J20" s="27"/>
      <c r="K20" s="25"/>
      <c r="L20" s="29"/>
      <c r="M20" s="25"/>
      <c r="N20" s="27"/>
      <c r="O20" s="25"/>
      <c r="P20" s="27"/>
      <c r="Q20" s="25"/>
      <c r="R20" s="29"/>
      <c r="S20" s="25"/>
      <c r="T20" s="27"/>
      <c r="U20" s="25"/>
      <c r="V20" s="27"/>
      <c r="W20" s="25"/>
      <c r="X20" s="27"/>
      <c r="Y20" s="25"/>
      <c r="Z20" s="27"/>
      <c r="AA20" s="25"/>
      <c r="AB20" s="27"/>
      <c r="AC20" s="25"/>
      <c r="AD20" s="27"/>
      <c r="AE20" s="25"/>
      <c r="AF20" s="27"/>
      <c r="AG20" s="25"/>
      <c r="AH20" s="27"/>
      <c r="AI20" s="25"/>
      <c r="AJ20" s="27"/>
      <c r="AK20" s="25"/>
      <c r="AL20" s="27"/>
      <c r="AM20" s="25"/>
      <c r="AN20" s="27"/>
      <c r="AO20" s="25"/>
      <c r="AP20" s="27"/>
      <c r="AQ20" s="25"/>
      <c r="AR20">
        <f t="shared" si="0"/>
        <v>0</v>
      </c>
      <c r="AS20">
        <f t="shared" si="1"/>
        <v>0</v>
      </c>
      <c r="AT20" s="21">
        <f t="shared" si="2"/>
        <v>0</v>
      </c>
    </row>
    <row r="21" spans="1:46" ht="30" customHeight="1">
      <c r="A21" s="42"/>
      <c r="B21" s="28"/>
      <c r="C21" s="25"/>
      <c r="D21" s="28"/>
      <c r="E21" s="25"/>
      <c r="F21" s="26"/>
      <c r="G21" s="25"/>
      <c r="H21" s="26"/>
      <c r="I21" s="25"/>
      <c r="J21" s="27"/>
      <c r="K21" s="25"/>
      <c r="L21" s="27"/>
      <c r="M21" s="25"/>
      <c r="N21" s="27"/>
      <c r="O21" s="25"/>
      <c r="P21" s="27"/>
      <c r="Q21" s="25"/>
      <c r="R21" s="27"/>
      <c r="S21" s="25"/>
      <c r="T21" s="29"/>
      <c r="U21" s="25"/>
      <c r="V21" s="27"/>
      <c r="W21" s="25"/>
      <c r="X21" s="27"/>
      <c r="Y21" s="25"/>
      <c r="Z21" s="29"/>
      <c r="AA21" s="25"/>
      <c r="AB21" s="27"/>
      <c r="AC21" s="25"/>
      <c r="AD21" s="27"/>
      <c r="AE21" s="25"/>
      <c r="AF21" s="27"/>
      <c r="AG21" s="25"/>
      <c r="AH21" s="27"/>
      <c r="AI21" s="25"/>
      <c r="AJ21" s="29"/>
      <c r="AK21" s="25"/>
      <c r="AL21" s="27"/>
      <c r="AM21" s="25"/>
      <c r="AN21" s="27"/>
      <c r="AO21" s="25"/>
      <c r="AP21" s="27"/>
      <c r="AQ21" s="25"/>
      <c r="AR21">
        <f t="shared" si="0"/>
        <v>0</v>
      </c>
      <c r="AS21">
        <f t="shared" si="1"/>
        <v>0</v>
      </c>
      <c r="AT21" s="21">
        <f t="shared" si="2"/>
        <v>0</v>
      </c>
    </row>
    <row r="22" spans="1:46" ht="30" customHeight="1">
      <c r="A22" s="42"/>
      <c r="B22" s="28"/>
      <c r="C22" s="25"/>
      <c r="D22" s="28"/>
      <c r="E22" s="25"/>
      <c r="F22" s="26"/>
      <c r="G22" s="25"/>
      <c r="H22" s="26"/>
      <c r="I22" s="25"/>
      <c r="J22" s="27"/>
      <c r="K22" s="25"/>
      <c r="L22" s="29"/>
      <c r="M22" s="25"/>
      <c r="N22" s="27"/>
      <c r="O22" s="25"/>
      <c r="P22" s="27"/>
      <c r="Q22" s="25"/>
      <c r="R22" s="27"/>
      <c r="S22" s="25"/>
      <c r="T22" s="27"/>
      <c r="U22" s="25"/>
      <c r="V22" s="27"/>
      <c r="W22" s="25"/>
      <c r="X22" s="27"/>
      <c r="Y22" s="25"/>
      <c r="Z22" s="27"/>
      <c r="AA22" s="25"/>
      <c r="AB22" s="27"/>
      <c r="AC22" s="25"/>
      <c r="AD22" s="27"/>
      <c r="AE22" s="25"/>
      <c r="AF22" s="27"/>
      <c r="AG22" s="25"/>
      <c r="AH22" s="27"/>
      <c r="AI22" s="25"/>
      <c r="AJ22" s="27"/>
      <c r="AK22" s="25"/>
      <c r="AL22" s="27"/>
      <c r="AM22" s="25"/>
      <c r="AN22" s="27"/>
      <c r="AO22" s="25"/>
      <c r="AP22" s="27"/>
      <c r="AQ22" s="25"/>
      <c r="AR22">
        <f t="shared" si="0"/>
        <v>0</v>
      </c>
      <c r="AS22">
        <f t="shared" si="1"/>
        <v>0</v>
      </c>
      <c r="AT22" s="21">
        <f t="shared" si="2"/>
        <v>0</v>
      </c>
    </row>
    <row r="23" spans="1:46" ht="30" customHeight="1">
      <c r="A23" s="42"/>
      <c r="B23" s="28"/>
      <c r="C23" s="25"/>
      <c r="D23" s="28"/>
      <c r="E23" s="25"/>
      <c r="F23" s="26"/>
      <c r="G23" s="25"/>
      <c r="H23" s="26"/>
      <c r="I23" s="25"/>
      <c r="J23" s="27"/>
      <c r="K23" s="25"/>
      <c r="L23" s="27"/>
      <c r="M23" s="25"/>
      <c r="N23" s="27"/>
      <c r="O23" s="25"/>
      <c r="P23" s="27"/>
      <c r="Q23" s="25"/>
      <c r="R23" s="29"/>
      <c r="S23" s="25"/>
      <c r="T23" s="27"/>
      <c r="U23" s="25"/>
      <c r="V23" s="27"/>
      <c r="W23" s="25"/>
      <c r="X23" s="27"/>
      <c r="Y23" s="25"/>
      <c r="Z23" s="27"/>
      <c r="AA23" s="25"/>
      <c r="AB23" s="27"/>
      <c r="AC23" s="25"/>
      <c r="AD23" s="27"/>
      <c r="AE23" s="25"/>
      <c r="AF23" s="27"/>
      <c r="AG23" s="25"/>
      <c r="AH23" s="27"/>
      <c r="AI23" s="25"/>
      <c r="AJ23" s="27"/>
      <c r="AK23" s="25"/>
      <c r="AL23" s="27"/>
      <c r="AM23" s="25"/>
      <c r="AN23" s="27"/>
      <c r="AO23" s="25"/>
      <c r="AP23" s="27"/>
      <c r="AQ23" s="25"/>
      <c r="AR23">
        <f t="shared" si="0"/>
        <v>0</v>
      </c>
      <c r="AS23">
        <f t="shared" si="1"/>
        <v>0</v>
      </c>
      <c r="AT23" s="21">
        <f t="shared" si="2"/>
        <v>0</v>
      </c>
    </row>
    <row r="24" spans="1:46" ht="30" customHeight="1">
      <c r="A24" s="42"/>
      <c r="B24" s="28"/>
      <c r="C24" s="25"/>
      <c r="D24" s="28"/>
      <c r="E24" s="25"/>
      <c r="F24" s="26"/>
      <c r="G24" s="25"/>
      <c r="H24" s="26"/>
      <c r="I24" s="25"/>
      <c r="J24" s="27"/>
      <c r="K24" s="25"/>
      <c r="L24" s="27"/>
      <c r="M24" s="25"/>
      <c r="N24" s="27"/>
      <c r="O24" s="25"/>
      <c r="P24" s="27"/>
      <c r="Q24" s="25"/>
      <c r="R24" s="27"/>
      <c r="S24" s="25"/>
      <c r="T24" s="27"/>
      <c r="U24" s="25"/>
      <c r="V24" s="27"/>
      <c r="W24" s="25"/>
      <c r="X24" s="27"/>
      <c r="Y24" s="25"/>
      <c r="Z24" s="27"/>
      <c r="AA24" s="25"/>
      <c r="AB24" s="27"/>
      <c r="AC24" s="25"/>
      <c r="AD24" s="27"/>
      <c r="AE24" s="25"/>
      <c r="AF24" s="27"/>
      <c r="AG24" s="25"/>
      <c r="AH24" s="29"/>
      <c r="AI24" s="25"/>
      <c r="AJ24" s="29"/>
      <c r="AK24" s="25"/>
      <c r="AL24" s="27"/>
      <c r="AM24" s="25"/>
      <c r="AN24" s="27"/>
      <c r="AO24" s="25"/>
      <c r="AP24" s="27"/>
      <c r="AQ24" s="25"/>
      <c r="AR24">
        <f t="shared" si="0"/>
        <v>0</v>
      </c>
      <c r="AS24">
        <f t="shared" si="1"/>
        <v>0</v>
      </c>
      <c r="AT24" s="21">
        <f t="shared" si="2"/>
        <v>0</v>
      </c>
    </row>
    <row r="25" spans="1:46" ht="30" customHeight="1">
      <c r="A25" s="42"/>
      <c r="B25" s="28"/>
      <c r="C25" s="25"/>
      <c r="D25" s="28"/>
      <c r="E25" s="25"/>
      <c r="F25" s="26"/>
      <c r="G25" s="25"/>
      <c r="H25" s="26"/>
      <c r="I25" s="25"/>
      <c r="J25" s="27"/>
      <c r="K25" s="25"/>
      <c r="L25" s="27"/>
      <c r="M25" s="25"/>
      <c r="N25" s="29"/>
      <c r="O25" s="25"/>
      <c r="P25" s="27"/>
      <c r="Q25" s="25"/>
      <c r="R25" s="27"/>
      <c r="S25" s="25"/>
      <c r="T25" s="27"/>
      <c r="U25" s="25"/>
      <c r="V25" s="27"/>
      <c r="W25" s="25"/>
      <c r="X25" s="27"/>
      <c r="Y25" s="25"/>
      <c r="Z25" s="29"/>
      <c r="AA25" s="25"/>
      <c r="AB25" s="27"/>
      <c r="AC25" s="25"/>
      <c r="AD25" s="27"/>
      <c r="AE25" s="25"/>
      <c r="AF25" s="27"/>
      <c r="AG25" s="25"/>
      <c r="AH25" s="27"/>
      <c r="AI25" s="25"/>
      <c r="AJ25" s="27"/>
      <c r="AK25" s="25"/>
      <c r="AL25" s="27"/>
      <c r="AM25" s="25"/>
      <c r="AN25" s="27"/>
      <c r="AO25" s="25"/>
      <c r="AP25" s="27"/>
      <c r="AQ25" s="25"/>
      <c r="AR25">
        <f t="shared" si="0"/>
        <v>0</v>
      </c>
      <c r="AS25">
        <f t="shared" si="1"/>
        <v>0</v>
      </c>
      <c r="AT25" s="21">
        <f t="shared" si="2"/>
        <v>0</v>
      </c>
    </row>
    <row r="26" spans="1:46" ht="30" customHeight="1">
      <c r="A26" s="42"/>
      <c r="B26" s="28"/>
      <c r="C26" s="25"/>
      <c r="D26" s="28"/>
      <c r="E26" s="25"/>
      <c r="F26" s="26"/>
      <c r="G26" s="25"/>
      <c r="H26" s="26"/>
      <c r="I26" s="25"/>
      <c r="J26" s="27"/>
      <c r="K26" s="25"/>
      <c r="L26" s="29"/>
      <c r="M26" s="25"/>
      <c r="N26" s="27"/>
      <c r="O26" s="25"/>
      <c r="P26" s="27"/>
      <c r="Q26" s="25"/>
      <c r="R26" s="27"/>
      <c r="S26" s="25"/>
      <c r="T26" s="29"/>
      <c r="U26" s="25"/>
      <c r="V26" s="27"/>
      <c r="W26" s="25"/>
      <c r="X26" s="27"/>
      <c r="Y26" s="25"/>
      <c r="Z26" s="27"/>
      <c r="AA26" s="25"/>
      <c r="AB26" s="27"/>
      <c r="AC26" s="25"/>
      <c r="AD26" s="27"/>
      <c r="AE26" s="25"/>
      <c r="AF26" s="27"/>
      <c r="AG26" s="25"/>
      <c r="AH26" s="27"/>
      <c r="AI26" s="25"/>
      <c r="AJ26" s="27"/>
      <c r="AK26" s="25"/>
      <c r="AL26" s="27"/>
      <c r="AM26" s="25"/>
      <c r="AN26" s="27"/>
      <c r="AO26" s="25"/>
      <c r="AP26" s="27"/>
      <c r="AQ26" s="25"/>
      <c r="AR26">
        <f t="shared" si="0"/>
        <v>0</v>
      </c>
      <c r="AS26">
        <f t="shared" si="1"/>
        <v>0</v>
      </c>
      <c r="AT26" s="21">
        <f t="shared" si="2"/>
        <v>0</v>
      </c>
    </row>
    <row r="27" spans="1:46" ht="30" customHeight="1">
      <c r="A27" s="42"/>
      <c r="B27" s="28"/>
      <c r="C27" s="25"/>
      <c r="D27" s="28"/>
      <c r="E27" s="25"/>
      <c r="F27" s="26"/>
      <c r="G27" s="25"/>
      <c r="H27" s="26"/>
      <c r="I27" s="25"/>
      <c r="J27" s="29"/>
      <c r="K27" s="25"/>
      <c r="L27" s="29"/>
      <c r="M27" s="25"/>
      <c r="N27" s="27"/>
      <c r="O27" s="25"/>
      <c r="P27" s="27"/>
      <c r="Q27" s="25"/>
      <c r="R27" s="27"/>
      <c r="S27" s="25"/>
      <c r="T27" s="29"/>
      <c r="U27" s="25"/>
      <c r="V27" s="27"/>
      <c r="W27" s="25"/>
      <c r="X27" s="27"/>
      <c r="Y27" s="25"/>
      <c r="Z27" s="27"/>
      <c r="AA27" s="25"/>
      <c r="AB27" s="29"/>
      <c r="AC27" s="25"/>
      <c r="AD27" s="27"/>
      <c r="AE27" s="25"/>
      <c r="AF27" s="27"/>
      <c r="AG27" s="25"/>
      <c r="AH27" s="27"/>
      <c r="AI27" s="25"/>
      <c r="AJ27" s="27"/>
      <c r="AK27" s="25"/>
      <c r="AL27" s="27"/>
      <c r="AM27" s="25"/>
      <c r="AN27" s="27"/>
      <c r="AO27" s="25"/>
      <c r="AP27" s="27"/>
      <c r="AQ27" s="25"/>
      <c r="AR27">
        <f t="shared" si="0"/>
        <v>0</v>
      </c>
      <c r="AS27">
        <f t="shared" si="1"/>
        <v>0</v>
      </c>
      <c r="AT27" s="21">
        <f t="shared" si="2"/>
        <v>0</v>
      </c>
    </row>
    <row r="28" spans="1:46" ht="30" customHeight="1">
      <c r="A28" s="42"/>
      <c r="B28" s="28"/>
      <c r="C28" s="25"/>
      <c r="D28" s="28"/>
      <c r="E28" s="25"/>
      <c r="F28" s="26"/>
      <c r="G28" s="25"/>
      <c r="H28" s="26"/>
      <c r="I28" s="25"/>
      <c r="J28" s="27"/>
      <c r="K28" s="25"/>
      <c r="L28" s="29"/>
      <c r="M28" s="25"/>
      <c r="N28" s="27"/>
      <c r="O28" s="25"/>
      <c r="P28" s="27"/>
      <c r="Q28" s="25"/>
      <c r="R28" s="27"/>
      <c r="S28" s="25"/>
      <c r="T28" s="27"/>
      <c r="U28" s="25"/>
      <c r="V28" s="27"/>
      <c r="W28" s="25"/>
      <c r="X28" s="27"/>
      <c r="Y28" s="25"/>
      <c r="Z28" s="27"/>
      <c r="AA28" s="25"/>
      <c r="AB28" s="27"/>
      <c r="AC28" s="25"/>
      <c r="AD28" s="27"/>
      <c r="AE28" s="25"/>
      <c r="AF28" s="27"/>
      <c r="AG28" s="25"/>
      <c r="AH28" s="27"/>
      <c r="AI28" s="25"/>
      <c r="AJ28" s="27"/>
      <c r="AK28" s="25"/>
      <c r="AL28" s="27"/>
      <c r="AM28" s="25"/>
      <c r="AN28" s="27"/>
      <c r="AO28" s="25"/>
      <c r="AP28" s="27"/>
      <c r="AQ28" s="25"/>
      <c r="AR28">
        <f t="shared" si="0"/>
        <v>0</v>
      </c>
      <c r="AS28">
        <f t="shared" si="1"/>
        <v>0</v>
      </c>
      <c r="AT28" s="21">
        <f t="shared" si="2"/>
        <v>0</v>
      </c>
    </row>
    <row r="29" spans="1:46" ht="30" customHeight="1">
      <c r="A29" s="42"/>
      <c r="B29" s="28"/>
      <c r="C29" s="25"/>
      <c r="D29" s="28"/>
      <c r="E29" s="25"/>
      <c r="F29" s="26"/>
      <c r="G29" s="25"/>
      <c r="H29" s="26"/>
      <c r="I29" s="25"/>
      <c r="J29" s="27"/>
      <c r="K29" s="25"/>
      <c r="L29" s="27"/>
      <c r="M29" s="25"/>
      <c r="N29" s="27"/>
      <c r="O29" s="25"/>
      <c r="P29" s="27"/>
      <c r="Q29" s="25"/>
      <c r="R29" s="27"/>
      <c r="S29" s="25"/>
      <c r="T29" s="27"/>
      <c r="U29" s="25"/>
      <c r="V29" s="27"/>
      <c r="W29" s="25"/>
      <c r="X29" s="27"/>
      <c r="Y29" s="25"/>
      <c r="Z29" s="27"/>
      <c r="AA29" s="25"/>
      <c r="AB29" s="27"/>
      <c r="AC29" s="25"/>
      <c r="AD29" s="27"/>
      <c r="AE29" s="25"/>
      <c r="AF29" s="27"/>
      <c r="AG29" s="25"/>
      <c r="AH29" s="27"/>
      <c r="AI29" s="25"/>
      <c r="AJ29" s="27"/>
      <c r="AK29" s="25"/>
      <c r="AL29" s="27"/>
      <c r="AM29" s="25"/>
      <c r="AN29" s="27"/>
      <c r="AO29" s="25"/>
      <c r="AP29" s="27"/>
      <c r="AQ29" s="25"/>
      <c r="AR29">
        <f t="shared" si="0"/>
        <v>0</v>
      </c>
      <c r="AS29">
        <f t="shared" si="1"/>
        <v>0</v>
      </c>
      <c r="AT29" s="21">
        <f t="shared" si="2"/>
        <v>0</v>
      </c>
    </row>
    <row r="30" spans="1:46" ht="30" customHeight="1">
      <c r="A30" s="42"/>
      <c r="B30" s="28"/>
      <c r="C30" s="25"/>
      <c r="D30" s="28"/>
      <c r="E30" s="25"/>
      <c r="F30" s="26"/>
      <c r="G30" s="25"/>
      <c r="H30" s="26"/>
      <c r="I30" s="25"/>
      <c r="J30" s="27"/>
      <c r="K30" s="25"/>
      <c r="L30" s="27"/>
      <c r="M30" s="25"/>
      <c r="N30" s="27"/>
      <c r="O30" s="25"/>
      <c r="P30" s="27"/>
      <c r="Q30" s="25"/>
      <c r="R30" s="27"/>
      <c r="S30" s="25"/>
      <c r="T30" s="27"/>
      <c r="U30" s="25"/>
      <c r="V30" s="27"/>
      <c r="W30" s="25"/>
      <c r="X30" s="27"/>
      <c r="Y30" s="25"/>
      <c r="Z30" s="27"/>
      <c r="AA30" s="25"/>
      <c r="AB30" s="29"/>
      <c r="AC30" s="25"/>
      <c r="AD30" s="27"/>
      <c r="AE30" s="25"/>
      <c r="AF30" s="27"/>
      <c r="AG30" s="25"/>
      <c r="AH30" s="27"/>
      <c r="AI30" s="25"/>
      <c r="AJ30" s="27"/>
      <c r="AK30" s="25"/>
      <c r="AL30" s="27"/>
      <c r="AM30" s="25"/>
      <c r="AN30" s="27"/>
      <c r="AO30" s="25"/>
      <c r="AP30" s="27"/>
      <c r="AQ30" s="25"/>
      <c r="AR30">
        <f t="shared" si="0"/>
        <v>0</v>
      </c>
      <c r="AS30">
        <f t="shared" si="1"/>
        <v>0</v>
      </c>
      <c r="AT30" s="21">
        <f t="shared" si="2"/>
        <v>0</v>
      </c>
    </row>
  </sheetData>
  <sheetProtection/>
  <mergeCells count="41">
    <mergeCell ref="AD3:AE3"/>
    <mergeCell ref="AF3:AG3"/>
    <mergeCell ref="AH3:AI3"/>
    <mergeCell ref="AJ3:AK3"/>
    <mergeCell ref="P3:Q3"/>
    <mergeCell ref="T3:U3"/>
    <mergeCell ref="V3:W3"/>
    <mergeCell ref="Z3:AA3"/>
    <mergeCell ref="AB3:AC3"/>
    <mergeCell ref="B3:C3"/>
    <mergeCell ref="D3:E3"/>
    <mergeCell ref="F3:G3"/>
    <mergeCell ref="H3:I3"/>
    <mergeCell ref="J3:K3"/>
    <mergeCell ref="L3:M3"/>
    <mergeCell ref="N1:O1"/>
    <mergeCell ref="P1:Q1"/>
    <mergeCell ref="R1:S1"/>
    <mergeCell ref="T1:U1"/>
    <mergeCell ref="V1:W1"/>
    <mergeCell ref="X3:Y3"/>
    <mergeCell ref="L1:M1"/>
    <mergeCell ref="Z1:AA1"/>
    <mergeCell ref="X1:Y1"/>
    <mergeCell ref="AL1:AM1"/>
    <mergeCell ref="AL3:AM3"/>
    <mergeCell ref="AB1:AC1"/>
    <mergeCell ref="AD1:AE1"/>
    <mergeCell ref="AF1:AG1"/>
    <mergeCell ref="AH1:AI1"/>
    <mergeCell ref="AJ1:AK1"/>
    <mergeCell ref="AN1:AO1"/>
    <mergeCell ref="AP1:AQ1"/>
    <mergeCell ref="N3:O3"/>
    <mergeCell ref="AN3:AO3"/>
    <mergeCell ref="AP3:AQ3"/>
    <mergeCell ref="B1:C1"/>
    <mergeCell ref="D1:E1"/>
    <mergeCell ref="F1:G1"/>
    <mergeCell ref="H1:I1"/>
    <mergeCell ref="J1:K1"/>
  </mergeCells>
  <printOptions/>
  <pageMargins left="0.7" right="0.7" top="0.787401575" bottom="0.7874015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58">
      <selection activeCell="B4" sqref="B4"/>
    </sheetView>
  </sheetViews>
  <sheetFormatPr defaultColWidth="11.421875" defaultRowHeight="15"/>
  <cols>
    <col min="1" max="1" width="22.421875" style="0" bestFit="1" customWidth="1"/>
  </cols>
  <sheetData>
    <row r="1" spans="1:5" ht="15">
      <c r="A1" s="75" t="s">
        <v>3</v>
      </c>
      <c r="B1" s="75" t="s">
        <v>4</v>
      </c>
      <c r="C1" s="75" t="s">
        <v>5</v>
      </c>
      <c r="D1" s="7" t="s">
        <v>9</v>
      </c>
      <c r="E1" s="5"/>
    </row>
    <row r="2" spans="1:5" ht="15">
      <c r="A2" s="76"/>
      <c r="B2" s="76"/>
      <c r="C2" s="76"/>
      <c r="D2" s="4" t="s">
        <v>1</v>
      </c>
      <c r="E2" s="4" t="s">
        <v>10</v>
      </c>
    </row>
    <row r="3" spans="1:5" ht="15.75" thickBot="1">
      <c r="A3" s="77"/>
      <c r="B3" s="77"/>
      <c r="C3" s="77"/>
      <c r="D3" s="8"/>
      <c r="E3" s="6"/>
    </row>
    <row r="4" spans="1:5" ht="15">
      <c r="A4" t="str">
        <f>Maenner!A5</f>
        <v>EIFRIED Martin</v>
      </c>
      <c r="B4">
        <f>COUNT(Maenner!B5,Maenner!D5,Maenner!F5,Maenner!J5,Maenner!N5,Maenner!P5,Maenner!R5,Maenner!T5,Maenner!V5,Maenner!X5,Maenner!Z5,Maenner!#REF!,Maenner!AB5,Maenner!AF5,Maenner!AH5,Maenner!AJ5,Maenner!AL5,Maenner!#REF!)</f>
        <v>1</v>
      </c>
      <c r="C4" s="20">
        <f>Maenner!AR5</f>
        <v>100</v>
      </c>
      <c r="D4">
        <f>Maenner!AS5</f>
        <v>1</v>
      </c>
      <c r="E4" s="20">
        <f>Maenner!AT5</f>
        <v>45</v>
      </c>
    </row>
    <row r="5" spans="1:5" ht="15">
      <c r="A5" t="str">
        <f>Maenner!A6</f>
        <v>STEINDL Reinhart</v>
      </c>
      <c r="B5">
        <f>COUNT(Maenner!B6,Maenner!D6,Maenner!F6,Maenner!J6,Maenner!N6,Maenner!P6,Maenner!R6,Maenner!T6,Maenner!V6,Maenner!X6,Maenner!Z6,Maenner!#REF!,Maenner!AB6,Maenner!AF6,Maenner!AH6,Maenner!AJ6,Maenner!AL6,Maenner!#REF!)</f>
        <v>1</v>
      </c>
      <c r="C5">
        <f>Maenner!AR6</f>
        <v>100</v>
      </c>
      <c r="D5">
        <f>Maenner!AS6</f>
        <v>1</v>
      </c>
      <c r="E5">
        <f>Maenner!AT6</f>
        <v>45</v>
      </c>
    </row>
    <row r="6" spans="1:5" ht="15">
      <c r="A6" t="str">
        <f>Maenner!A7</f>
        <v>VELEBIT Drago</v>
      </c>
      <c r="B6">
        <f>COUNT(Maenner!B7,Maenner!D7,Maenner!F7,Maenner!J7,Maenner!N7,Maenner!P7,Maenner!R7,Maenner!T7,Maenner!V7,Maenner!X7,Maenner!Z7,Maenner!#REF!,Maenner!AB7,Maenner!AF7,Maenner!AH7,Maenner!AJ7,Maenner!AL7,Maenner!#REF!)</f>
        <v>1</v>
      </c>
      <c r="C6">
        <f>Maenner!AR7</f>
        <v>100</v>
      </c>
      <c r="D6">
        <f>Maenner!AS7</f>
        <v>1</v>
      </c>
      <c r="E6">
        <f>Maenner!AT7</f>
        <v>45</v>
      </c>
    </row>
    <row r="7" spans="1:5" ht="15">
      <c r="A7" t="str">
        <f>Maenner!A8</f>
        <v>HUBER NIKI, Dr.</v>
      </c>
      <c r="B7">
        <f>COUNT(Maenner!B8,Maenner!D8,Maenner!F8,Maenner!J8,Maenner!N8,Maenner!P8,Maenner!R8,Maenner!T8,Maenner!V8,Maenner!X8,Maenner!Z8,Maenner!#REF!,Maenner!AB8,Maenner!AF8,Maenner!AH8,Maenner!AJ8,Maenner!AL8,Maenner!#REF!)</f>
        <v>1</v>
      </c>
      <c r="C7">
        <f>Maenner!AR8</f>
        <v>100</v>
      </c>
      <c r="D7">
        <f>Maenner!AS8</f>
        <v>1</v>
      </c>
      <c r="E7">
        <f>Maenner!AT8</f>
        <v>45</v>
      </c>
    </row>
    <row r="8" spans="1:5" ht="15">
      <c r="A8" t="str">
        <f>Maenner!A9</f>
        <v>HUBER Gunter, Dr.</v>
      </c>
      <c r="B8">
        <f>COUNT(Maenner!B9,Maenner!D9,Maenner!F9,Maenner!J9,Maenner!N9,Maenner!P9,Maenner!R9,Maenner!T9,Maenner!V9,Maenner!X9,Maenner!Z9,Maenner!#REF!,Maenner!AB9,Maenner!AF9,Maenner!AH9,Maenner!AJ9,Maenner!AL9,Maenner!#REF!)</f>
        <v>1</v>
      </c>
      <c r="C8">
        <f>Maenner!AR9</f>
        <v>100</v>
      </c>
      <c r="D8">
        <f>Maenner!AS9</f>
        <v>1</v>
      </c>
      <c r="E8">
        <f>Maenner!AT9</f>
        <v>45</v>
      </c>
    </row>
    <row r="9" spans="1:5" ht="15">
      <c r="A9" t="str">
        <f>Maenner!A10</f>
        <v>DICK Demeter</v>
      </c>
      <c r="B9">
        <f>COUNT(Maenner!B10,Maenner!D10,Maenner!F10,Maenner!J10,Maenner!N10,Maenner!P10,Maenner!R10,Maenner!T10,Maenner!V10,Maenner!X10,Maenner!Z10,Maenner!#REF!,Maenner!AB10,Maenner!AF10,Maenner!AH10,Maenner!AJ10,Maenner!AL10,Maenner!#REF!)</f>
        <v>1</v>
      </c>
      <c r="C9">
        <f>Maenner!AR10</f>
        <v>100</v>
      </c>
      <c r="D9">
        <f>Maenner!AS10</f>
        <v>1</v>
      </c>
      <c r="E9">
        <f>Maenner!AT10</f>
        <v>45</v>
      </c>
    </row>
    <row r="10" spans="1:5" ht="15">
      <c r="A10" t="str">
        <f>Maenner!A11</f>
        <v>STRANDBERG Hugo</v>
      </c>
      <c r="B10">
        <f>COUNT(Maenner!B11,Maenner!D11,Maenner!F11,Maenner!J11,Maenner!N11,Maenner!P11,Maenner!R11,Maenner!T11,Maenner!V11,Maenner!X11,Maenner!Z11,Maenner!#REF!,Maenner!AB11,Maenner!AF11,Maenner!AH11,Maenner!AJ11,Maenner!AL11,Maenner!#REF!)</f>
        <v>1</v>
      </c>
      <c r="C10">
        <f>Maenner!AR11</f>
        <v>100</v>
      </c>
      <c r="D10">
        <f>Maenner!AS11</f>
        <v>1</v>
      </c>
      <c r="E10">
        <f>Maenner!AT11</f>
        <v>45</v>
      </c>
    </row>
    <row r="11" spans="1:5" ht="15">
      <c r="A11" t="str">
        <f>Maenner!A12</f>
        <v>TEUFNER Stefan</v>
      </c>
      <c r="B11">
        <f>COUNT(Maenner!B12,Maenner!D12,Maenner!F12,Maenner!J12,Maenner!N12,Maenner!P12,Maenner!R12,Maenner!T12,Maenner!V12,Maenner!X12,Maenner!Z12,Maenner!#REF!,Maenner!AB12,Maenner!AF12,Maenner!AH12,Maenner!AJ12,Maenner!AL12,Maenner!#REF!)</f>
        <v>1</v>
      </c>
      <c r="C11">
        <f>Maenner!AR12</f>
        <v>100</v>
      </c>
      <c r="D11">
        <f>Maenner!AS12</f>
        <v>1</v>
      </c>
      <c r="E11">
        <f>Maenner!AT12</f>
        <v>45</v>
      </c>
    </row>
    <row r="12" spans="1:5" ht="15">
      <c r="A12" t="str">
        <f>Maenner!A13</f>
        <v>GAMS Wolfgang</v>
      </c>
      <c r="B12">
        <f>COUNT(Maenner!B13,Maenner!D13,Maenner!F13,Maenner!J13,Maenner!N13,Maenner!P13,Maenner!R13,Maenner!T13,Maenner!V13,Maenner!X13,Maenner!Z13,Maenner!#REF!,Maenner!AB13,Maenner!AF13,Maenner!AH13,Maenner!AJ13,Maenner!AL13,Maenner!#REF!)</f>
        <v>1</v>
      </c>
      <c r="C12">
        <f>Maenner!AR13</f>
        <v>200</v>
      </c>
      <c r="D12">
        <f>Maenner!AS13</f>
        <v>3</v>
      </c>
      <c r="E12">
        <f>Maenner!AT13</f>
        <v>77</v>
      </c>
    </row>
    <row r="13" spans="1:5" ht="15">
      <c r="A13" t="str">
        <f>Maenner!A14</f>
        <v>KLACKL Johann</v>
      </c>
      <c r="B13">
        <f>COUNT(Maenner!B14,Maenner!D14,Maenner!F14,Maenner!J14,Maenner!N14,Maenner!P14,Maenner!R14,Maenner!T14,Maenner!V14,Maenner!X14,Maenner!Z14,Maenner!#REF!,Maenner!AB14,Maenner!AF14,Maenner!AH14,Maenner!AJ14,Maenner!AL14,Maenner!#REF!)</f>
        <v>1</v>
      </c>
      <c r="C13">
        <f>Maenner!AR14</f>
        <v>100</v>
      </c>
      <c r="D13">
        <f>Maenner!AS14</f>
        <v>1</v>
      </c>
      <c r="E13">
        <f>Maenner!AT14</f>
        <v>45</v>
      </c>
    </row>
    <row r="14" spans="1:5" ht="15">
      <c r="A14" t="str">
        <f>Maenner!A15</f>
        <v>LAHNSTEINER Franz</v>
      </c>
      <c r="B14">
        <f>COUNT(Maenner!B15,Maenner!D15,Maenner!F15,Maenner!J15,Maenner!N15,Maenner!P15,Maenner!R15,Maenner!T15,Maenner!V15,Maenner!X15,Maenner!Z15,Maenner!#REF!,Maenner!AB15,Maenner!AF15,Maenner!AH15,Maenner!AJ15,Maenner!AL15,Maenner!#REF!)</f>
        <v>1</v>
      </c>
      <c r="C14">
        <f>Maenner!AR15</f>
        <v>100</v>
      </c>
      <c r="D14">
        <f>Maenner!AS15</f>
        <v>1</v>
      </c>
      <c r="E14">
        <f>Maenner!AT15</f>
        <v>45</v>
      </c>
    </row>
    <row r="15" spans="1:5" ht="15">
      <c r="A15" t="str">
        <f>Maenner!A16</f>
        <v>AUSSERHOFER Thomas</v>
      </c>
      <c r="B15">
        <f>COUNT(Maenner!B16,Maenner!D16,Maenner!F16,Maenner!J16,Maenner!N16,Maenner!P16,Maenner!R16,Maenner!T16,Maenner!V16,Maenner!X16,Maenner!Z16,Maenner!#REF!,Maenner!AB16,Maenner!AF16,Maenner!AH16,Maenner!AJ16,Maenner!AL16,Maenner!#REF!)</f>
        <v>1</v>
      </c>
      <c r="C15">
        <f>Maenner!AR16</f>
        <v>100</v>
      </c>
      <c r="D15">
        <f>Maenner!AS16</f>
        <v>1</v>
      </c>
      <c r="E15">
        <f>Maenner!AT16</f>
        <v>45</v>
      </c>
    </row>
    <row r="16" spans="1:5" ht="15">
      <c r="A16" t="str">
        <f>Maenner!A17</f>
        <v>FALKNER Thomas</v>
      </c>
      <c r="B16">
        <f>COUNT(Maenner!B17,Maenner!D17,Maenner!F17,Maenner!J17,Maenner!N17,Maenner!P17,Maenner!R17,Maenner!T17,Maenner!V17,Maenner!X17,Maenner!Z17,Maenner!#REF!,Maenner!AB17,Maenner!AF17,Maenner!AH17,Maenner!AJ17,Maenner!AL17,Maenner!#REF!)</f>
        <v>1</v>
      </c>
      <c r="C16">
        <f>Maenner!AR17</f>
        <v>100</v>
      </c>
      <c r="D16">
        <f>Maenner!AS17</f>
        <v>1</v>
      </c>
      <c r="E16">
        <f>Maenner!AT17</f>
        <v>45</v>
      </c>
    </row>
    <row r="17" spans="1:5" ht="15">
      <c r="A17" t="str">
        <f>Maenner!A18</f>
        <v>PIVK Mario</v>
      </c>
      <c r="B17">
        <f>COUNT(Maenner!B18,Maenner!D18,Maenner!F18,Maenner!J18,Maenner!N18,Maenner!P18,Maenner!R18,Maenner!T18,Maenner!V18,Maenner!X18,Maenner!Z18,Maenner!#REF!,Maenner!AB18,Maenner!AF18,Maenner!AH18,Maenner!AJ18,Maenner!AL18,Maenner!#REF!)</f>
        <v>1</v>
      </c>
      <c r="C17">
        <f>Maenner!AR18</f>
        <v>100</v>
      </c>
      <c r="D17">
        <f>Maenner!AS18</f>
        <v>1</v>
      </c>
      <c r="E17">
        <f>Maenner!AT18</f>
        <v>45</v>
      </c>
    </row>
    <row r="18" spans="1:5" ht="15">
      <c r="A18" t="str">
        <f>Maenner!A19</f>
        <v>UNTNER Christoph</v>
      </c>
      <c r="B18">
        <f>COUNT(Maenner!B19,Maenner!D19,Maenner!F19,Maenner!J19,Maenner!N19,Maenner!P19,Maenner!R19,Maenner!T19,Maenner!V19,Maenner!X19,Maenner!Z19,Maenner!#REF!,Maenner!AB19,Maenner!AF19,Maenner!AH19,Maenner!AJ19,Maenner!AL19,Maenner!#REF!)</f>
        <v>1</v>
      </c>
      <c r="C18">
        <f>Maenner!AR19</f>
        <v>100</v>
      </c>
      <c r="D18">
        <f>Maenner!AS19</f>
        <v>1</v>
      </c>
      <c r="E18">
        <f>Maenner!AT19</f>
        <v>45</v>
      </c>
    </row>
    <row r="19" spans="1:5" ht="15">
      <c r="A19" t="str">
        <f>Maenner!A20</f>
        <v>OBERSAMER Lukas </v>
      </c>
      <c r="B19">
        <f>COUNT(Maenner!B20,Maenner!D20,Maenner!F20,Maenner!J20,Maenner!N20,Maenner!P20,Maenner!R20,Maenner!T20,Maenner!V20,Maenner!X20,Maenner!Z20,Maenner!#REF!,Maenner!AB20,Maenner!AF20,Maenner!AH20,Maenner!AJ20,Maenner!AL20,Maenner!#REF!)</f>
        <v>1</v>
      </c>
      <c r="C19">
        <f>Maenner!AR20</f>
        <v>100</v>
      </c>
      <c r="D19">
        <f>Maenner!AS20</f>
        <v>1</v>
      </c>
      <c r="E19">
        <f>Maenner!AT20</f>
        <v>45</v>
      </c>
    </row>
    <row r="20" spans="1:5" ht="15">
      <c r="A20" t="str">
        <f>Maenner!A21</f>
        <v>SCHELLENBACHER Alfred </v>
      </c>
      <c r="B20">
        <f>COUNT(Maenner!B21,Maenner!D21,Maenner!F21,Maenner!J21,Maenner!N21,Maenner!P21,Maenner!R21,Maenner!T21,Maenner!V21,Maenner!X21,Maenner!Z21,Maenner!#REF!,Maenner!AB21,Maenner!AF21,Maenner!AH21,Maenner!AJ21,Maenner!AL21,Maenner!#REF!)</f>
        <v>1</v>
      </c>
      <c r="C20">
        <f>Maenner!AR21</f>
        <v>100</v>
      </c>
      <c r="D20">
        <f>Maenner!AS21</f>
        <v>1</v>
      </c>
      <c r="E20">
        <f>Maenner!AT21</f>
        <v>45</v>
      </c>
    </row>
    <row r="21" spans="1:5" ht="15">
      <c r="A21" t="str">
        <f>Maenner!A22</f>
        <v>STIEBINGER Oliver </v>
      </c>
      <c r="B21">
        <f>COUNT(Maenner!B22,Maenner!D22,Maenner!F22,Maenner!J22,Maenner!N22,Maenner!P22,Maenner!R22,Maenner!T22,Maenner!V22,Maenner!X22,Maenner!Z22,Maenner!#REF!,Maenner!AB22,Maenner!AF22,Maenner!AH22,Maenner!AJ22,Maenner!AL22,Maenner!#REF!)</f>
        <v>1</v>
      </c>
      <c r="C21">
        <f>Maenner!AR22</f>
        <v>100</v>
      </c>
      <c r="D21">
        <f>Maenner!AS22</f>
        <v>1</v>
      </c>
      <c r="E21">
        <f>Maenner!AT22</f>
        <v>45</v>
      </c>
    </row>
    <row r="22" spans="1:5" ht="15">
      <c r="A22" t="str">
        <f>Maenner!A23</f>
        <v>TRINK Hannes </v>
      </c>
      <c r="B22">
        <f>COUNT(Maenner!B23,Maenner!D23,Maenner!F23,Maenner!J23,Maenner!N23,Maenner!P23,Maenner!R23,Maenner!T23,Maenner!V23,Maenner!X23,Maenner!Z23,Maenner!#REF!,Maenner!AB23,Maenner!AF23,Maenner!AH23,Maenner!AJ23,Maenner!AL23,Maenner!#REF!)</f>
        <v>1</v>
      </c>
      <c r="C22">
        <f>Maenner!AR23</f>
        <v>100</v>
      </c>
      <c r="D22">
        <f>Maenner!AS23</f>
        <v>1</v>
      </c>
      <c r="E22">
        <f>Maenner!AT23</f>
        <v>45</v>
      </c>
    </row>
    <row r="23" spans="1:5" ht="15">
      <c r="A23" t="str">
        <f>Maenner!A24</f>
        <v>KASTL Helmut</v>
      </c>
      <c r="B23">
        <f>COUNT(Maenner!B24,Maenner!D24,Maenner!F24,Maenner!J24,Maenner!N24,Maenner!P24,Maenner!R24,Maenner!T24,Maenner!V24,Maenner!X24,Maenner!Z24,Maenner!#REF!,Maenner!AB24,Maenner!AF24,Maenner!AH24,Maenner!AJ24,Maenner!AL24,Maenner!#REF!)</f>
        <v>1</v>
      </c>
      <c r="C23">
        <f>Maenner!AR24</f>
        <v>100</v>
      </c>
      <c r="D23">
        <f>Maenner!AS24</f>
        <v>1</v>
      </c>
      <c r="E23">
        <f>Maenner!AT24</f>
        <v>45</v>
      </c>
    </row>
    <row r="24" spans="1:5" ht="15">
      <c r="A24" t="str">
        <f>Maenner!A25</f>
        <v>SCHALLMOSER Richard </v>
      </c>
      <c r="B24">
        <f>COUNT(Maenner!B25,Maenner!D25,Maenner!F25,Maenner!J25,Maenner!N25,Maenner!P25,Maenner!R25,Maenner!T25,Maenner!V25,Maenner!X25,Maenner!Z25,Maenner!#REF!,Maenner!AB25,Maenner!AF25,Maenner!AH25,Maenner!AJ25,Maenner!AL25,Maenner!#REF!)</f>
        <v>4</v>
      </c>
      <c r="C24">
        <f>Maenner!AR25</f>
        <v>430</v>
      </c>
      <c r="D24">
        <f>Maenner!AS25</f>
        <v>13</v>
      </c>
      <c r="E24">
        <f>Maenner!AT25</f>
        <v>234</v>
      </c>
    </row>
    <row r="25" spans="1:5" ht="15">
      <c r="A25" t="str">
        <f>Maenner!A26</f>
        <v>BUCHINGER Julian </v>
      </c>
      <c r="B25">
        <f>COUNT(Maenner!B26,Maenner!D26,Maenner!F26,Maenner!J26,Maenner!N26,Maenner!P26,Maenner!R26,Maenner!T26,Maenner!V26,Maenner!X26,Maenner!Z26,Maenner!#REF!,Maenner!AB26,Maenner!AF26,Maenner!AH26,Maenner!AJ26,Maenner!AL26,Maenner!#REF!)</f>
        <v>1</v>
      </c>
      <c r="C25">
        <f>Maenner!AR26</f>
        <v>100</v>
      </c>
      <c r="D25">
        <f>Maenner!AS26</f>
        <v>1</v>
      </c>
      <c r="E25">
        <f>Maenner!AT26</f>
        <v>45</v>
      </c>
    </row>
    <row r="26" spans="1:5" ht="15">
      <c r="A26" t="str">
        <f>Maenner!A27</f>
        <v>BASSING Pierre </v>
      </c>
      <c r="B26">
        <f>COUNT(Maenner!B27,Maenner!D27,Maenner!F27,Maenner!J27,Maenner!N27,Maenner!P27,Maenner!R27,Maenner!T27,Maenner!V27,Maenner!X27,Maenner!Z27,Maenner!#REF!,Maenner!AB27,Maenner!AF27,Maenner!AH27,Maenner!AJ27,Maenner!AL27,Maenner!#REF!)</f>
        <v>1</v>
      </c>
      <c r="C26">
        <f>Maenner!AR27</f>
        <v>100</v>
      </c>
      <c r="D26">
        <f>Maenner!AS27</f>
        <v>1</v>
      </c>
      <c r="E26">
        <f>Maenner!AT27</f>
        <v>45</v>
      </c>
    </row>
    <row r="27" spans="1:5" ht="15">
      <c r="A27" t="str">
        <f>Maenner!A28</f>
        <v>BUCHINGER Reinhard </v>
      </c>
      <c r="B27">
        <f>COUNT(Maenner!B28,Maenner!D28,Maenner!F28,Maenner!J28,Maenner!N28,Maenner!P28,Maenner!R28,Maenner!T28,Maenner!V28,Maenner!X28,Maenner!Z28,Maenner!#REF!,Maenner!AB28,Maenner!AF28,Maenner!AH28,Maenner!AJ28,Maenner!AL28,Maenner!#REF!)</f>
        <v>1</v>
      </c>
      <c r="C27">
        <f>Maenner!AR28</f>
        <v>100</v>
      </c>
      <c r="D27">
        <f>Maenner!AS28</f>
        <v>1</v>
      </c>
      <c r="E27" s="20">
        <f>Maenner!AT28</f>
        <v>45</v>
      </c>
    </row>
    <row r="28" spans="1:5" ht="15">
      <c r="A28" t="str">
        <f>Maenner!A29</f>
        <v>KNY Gerald </v>
      </c>
      <c r="B28">
        <f>COUNT(Maenner!B29,Maenner!D29,Maenner!F29,Maenner!J29,Maenner!N29,Maenner!P29,Maenner!R29,Maenner!T29,Maenner!V29,Maenner!X29,Maenner!Z29,Maenner!#REF!,Maenner!AB29,Maenner!AF29,Maenner!AH29,Maenner!AJ29,Maenner!AL29,Maenner!#REF!)</f>
        <v>1</v>
      </c>
      <c r="C28">
        <f>Maenner!AR29</f>
        <v>100</v>
      </c>
      <c r="D28">
        <f>Maenner!AS29</f>
        <v>1</v>
      </c>
      <c r="E28">
        <f>Maenner!AT29</f>
        <v>45</v>
      </c>
    </row>
    <row r="29" spans="1:5" ht="15">
      <c r="A29" t="str">
        <f>Maenner!A30</f>
        <v>KLAMMER Christian </v>
      </c>
      <c r="B29">
        <f>COUNT(Maenner!B30,Maenner!D30,Maenner!F30,Maenner!J30,Maenner!N30,Maenner!P30,Maenner!R30,Maenner!T30,Maenner!V30,Maenner!X30,Maenner!Z30,Maenner!#REF!,Maenner!AB30,Maenner!AF30,Maenner!AH30,Maenner!AJ30,Maenner!AL30,Maenner!#REF!)</f>
        <v>1</v>
      </c>
      <c r="C29">
        <f>Maenner!AR30</f>
        <v>100</v>
      </c>
      <c r="D29">
        <f>Maenner!AS30</f>
        <v>1</v>
      </c>
      <c r="E29">
        <f>Maenner!AT30</f>
        <v>45</v>
      </c>
    </row>
    <row r="30" spans="1:5" ht="15">
      <c r="A30" t="str">
        <f>Maenner!A31</f>
        <v>WESP Klaus</v>
      </c>
      <c r="B30">
        <f>COUNT(Maenner!B31,Maenner!D31,Maenner!F31,Maenner!J31,Maenner!N31,Maenner!P31,Maenner!R31,Maenner!T31,Maenner!V31,Maenner!X31,Maenner!Z31,Maenner!#REF!,Maenner!AB31,Maenner!AF31,Maenner!AH31,Maenner!AJ31,Maenner!AL31,Maenner!#REF!)</f>
        <v>1</v>
      </c>
      <c r="C30">
        <f>Maenner!AR31</f>
        <v>100</v>
      </c>
      <c r="D30">
        <f>Maenner!AS31</f>
        <v>1</v>
      </c>
      <c r="E30">
        <f>Maenner!AT31</f>
        <v>45</v>
      </c>
    </row>
    <row r="31" spans="1:5" ht="15">
      <c r="A31" t="str">
        <f>Maenner!A32</f>
        <v>BODISELITSCH Bernd</v>
      </c>
      <c r="B31">
        <f>COUNT(Maenner!B32,Maenner!D32,Maenner!F32,Maenner!J32,Maenner!N32,Maenner!P32,Maenner!R32,Maenner!T32,Maenner!V32,Maenner!X32,Maenner!Z32,Maenner!#REF!,Maenner!AB32,Maenner!AF32,Maenner!AH32,Maenner!AJ32,Maenner!AL32,Maenner!#REF!)</f>
        <v>1</v>
      </c>
      <c r="C31">
        <f>Maenner!AR32</f>
        <v>100</v>
      </c>
      <c r="D31">
        <f>Maenner!AS32</f>
        <v>1</v>
      </c>
      <c r="E31">
        <f>Maenner!AT32</f>
        <v>45</v>
      </c>
    </row>
    <row r="32" spans="1:5" ht="15">
      <c r="A32" t="str">
        <f>Maenner!A33</f>
        <v>RADLER Thomas </v>
      </c>
      <c r="B32">
        <f>COUNT(Maenner!B33,Maenner!D33,Maenner!F33,Maenner!J33,Maenner!N33,Maenner!P33,Maenner!R33,Maenner!T33,Maenner!V33,Maenner!X33,Maenner!Z33,Maenner!#REF!,Maenner!AB33,Maenner!AF33,Maenner!AH33,Maenner!AJ33,Maenner!AL33,Maenner!#REF!)</f>
        <v>1</v>
      </c>
      <c r="C32" s="20">
        <f>Maenner!AR33</f>
        <v>100</v>
      </c>
      <c r="D32">
        <f>Maenner!AS33</f>
        <v>1</v>
      </c>
      <c r="E32">
        <f>Maenner!AT33</f>
        <v>45</v>
      </c>
    </row>
    <row r="33" spans="1:5" ht="15">
      <c r="A33" t="str">
        <f>Maenner!A34</f>
        <v>LUFTENSTEINER Jochen</v>
      </c>
      <c r="B33">
        <f>COUNT(Maenner!B34,Maenner!D34,Maenner!F34,Maenner!J34,Maenner!N34,Maenner!P34,Maenner!R34,Maenner!T34,Maenner!V34,Maenner!X34,Maenner!Z34,Maenner!#REF!,Maenner!AB34,Maenner!AF34,Maenner!AH34,Maenner!AJ34,Maenner!AL34,Maenner!#REF!)</f>
        <v>1</v>
      </c>
      <c r="C33">
        <f>Maenner!AR34</f>
        <v>100</v>
      </c>
      <c r="D33">
        <f>Maenner!AS34</f>
        <v>1</v>
      </c>
      <c r="E33">
        <f>Maenner!AT34</f>
        <v>45</v>
      </c>
    </row>
    <row r="34" spans="1:5" ht="15">
      <c r="A34" t="str">
        <f>Maenner!A35</f>
        <v>MÖRTENHUBER Stephan </v>
      </c>
      <c r="B34">
        <f>COUNT(Maenner!B35,Maenner!D35,Maenner!F35,Maenner!J35,Maenner!N35,Maenner!P35,Maenner!R35,Maenner!T35,Maenner!V35,Maenner!X35,Maenner!Z35,Maenner!#REF!,Maenner!AB35,Maenner!AF35,Maenner!AH35,Maenner!AJ35,Maenner!AL35,Maenner!#REF!)</f>
        <v>1</v>
      </c>
      <c r="C34" s="20">
        <f>Maenner!AR35</f>
        <v>100</v>
      </c>
      <c r="D34">
        <f>Maenner!AS35</f>
        <v>1</v>
      </c>
      <c r="E34" s="20">
        <f>Maenner!AT35</f>
        <v>45</v>
      </c>
    </row>
    <row r="35" spans="1:5" ht="15">
      <c r="A35" t="str">
        <f>Maenner!A36</f>
        <v>BRANDSTETTER Heinrich </v>
      </c>
      <c r="B35">
        <f>COUNT(Maenner!B36,Maenner!D36,Maenner!F36,Maenner!J36,Maenner!N36,Maenner!P36,Maenner!R36,Maenner!T36,Maenner!V36,Maenner!X36,Maenner!Z36,Maenner!#REF!,Maenner!AB36,Maenner!AF36,Maenner!AH36,Maenner!AJ36,Maenner!AL36,Maenner!#REF!)</f>
        <v>4</v>
      </c>
      <c r="C35" s="20">
        <f>Maenner!AR36</f>
        <v>350</v>
      </c>
      <c r="D35">
        <f>Maenner!AS36</f>
        <v>8</v>
      </c>
      <c r="E35" s="20">
        <f>Maenner!AT36</f>
        <v>169.4</v>
      </c>
    </row>
    <row r="36" spans="1:5" ht="15">
      <c r="A36" t="str">
        <f>Maenner!A37</f>
        <v>POSTL Andreas </v>
      </c>
      <c r="B36">
        <f>COUNT(Maenner!B37,Maenner!D37,Maenner!F37,Maenner!J37,Maenner!N37,Maenner!P37,Maenner!R37,Maenner!T37,Maenner!V37,Maenner!X37,Maenner!Z37,Maenner!#REF!,Maenner!AB37,Maenner!AF37,Maenner!AH37,Maenner!AJ37,Maenner!AL37,Maenner!#REF!)</f>
        <v>3</v>
      </c>
      <c r="C36" s="20">
        <f>Maenner!AR37</f>
        <v>400</v>
      </c>
      <c r="D36">
        <f>Maenner!AS37</f>
        <v>9</v>
      </c>
      <c r="E36" s="20">
        <f>Maenner!AT37</f>
        <v>177.9</v>
      </c>
    </row>
    <row r="37" spans="1:5" ht="15">
      <c r="A37" t="str">
        <f>Maenner!A38</f>
        <v>STOCKINGER Hans </v>
      </c>
      <c r="B37">
        <f>COUNT(Maenner!B38,Maenner!D38,Maenner!F38,Maenner!J38,Maenner!N38,Maenner!P38,Maenner!R38,Maenner!T38,Maenner!V38,Maenner!X38,Maenner!Z38,Maenner!#REF!,Maenner!AB38,Maenner!AF38,Maenner!AH38,Maenner!AJ38,Maenner!AL38,Maenner!#REF!)</f>
        <v>3</v>
      </c>
      <c r="C37" s="20">
        <f>Maenner!AR38</f>
        <v>360</v>
      </c>
      <c r="D37">
        <f>Maenner!AS38</f>
        <v>11</v>
      </c>
      <c r="E37" s="20">
        <f>Maenner!AT38</f>
        <v>206.4</v>
      </c>
    </row>
    <row r="38" spans="1:5" ht="15">
      <c r="A38" t="str">
        <f>Maenner!A39</f>
        <v>EDLINGER David </v>
      </c>
      <c r="B38">
        <f>COUNT(Maenner!B39,Maenner!D39,Maenner!F39,Maenner!J39,Maenner!N39,Maenner!P39,Maenner!R39,Maenner!T39,Maenner!V39,Maenner!X39,Maenner!Z39,Maenner!#REF!,Maenner!AB39,Maenner!AF39,Maenner!AH39,Maenner!AJ39,Maenner!AL39,Maenner!#REF!)</f>
        <v>3</v>
      </c>
      <c r="C38" s="20">
        <f>Maenner!AR39</f>
        <v>370</v>
      </c>
      <c r="D38">
        <f>Maenner!AS39</f>
        <v>7</v>
      </c>
      <c r="E38" s="20">
        <f>Maenner!AT39</f>
        <v>193.9</v>
      </c>
    </row>
    <row r="39" spans="1:5" ht="15">
      <c r="A39" t="str">
        <f>Maenner!A40</f>
        <v>KUN Rene </v>
      </c>
      <c r="B39">
        <f>COUNT(Maenner!B40,Maenner!D40,Maenner!F40,Maenner!J40,Maenner!N40,Maenner!P40,Maenner!R40,Maenner!T40,Maenner!V40,Maenner!X40,Maenner!Z40,Maenner!#REF!,Maenner!AB40,Maenner!AF40,Maenner!AH40,Maenner!AJ40,Maenner!AL40,Maenner!#REF!)</f>
        <v>2</v>
      </c>
      <c r="C39" s="20">
        <f>Maenner!AR40</f>
        <v>160</v>
      </c>
      <c r="D39">
        <f>Maenner!AS40</f>
        <v>2</v>
      </c>
      <c r="E39" s="20">
        <f>Maenner!AT40</f>
        <v>85.4</v>
      </c>
    </row>
    <row r="40" spans="1:5" ht="15">
      <c r="A40" t="str">
        <f>Maenner!A41</f>
        <v>NAAKTGEBOREN Maarten </v>
      </c>
      <c r="B40">
        <f>COUNT(Maenner!B41,Maenner!D41,Maenner!F41,Maenner!J41,Maenner!N41,Maenner!P41,Maenner!R41,Maenner!T41,Maenner!V41,Maenner!X41,Maenner!Z41,Maenner!#REF!,Maenner!AB41,Maenner!AF41,Maenner!AH41,Maenner!AJ41,Maenner!AL41,Maenner!#REF!)</f>
        <v>1</v>
      </c>
      <c r="C40" s="20">
        <f>Maenner!AR41</f>
        <v>100</v>
      </c>
      <c r="D40">
        <f>Maenner!AS41</f>
        <v>3</v>
      </c>
      <c r="E40" s="20">
        <f>Maenner!AT41</f>
        <v>48.2</v>
      </c>
    </row>
    <row r="41" spans="1:5" ht="15">
      <c r="A41" t="str">
        <f>Maenner!A42</f>
        <v>RAHLVES Thorben </v>
      </c>
      <c r="B41">
        <f>COUNT(Maenner!B42,Maenner!D42,Maenner!F42,Maenner!J42,Maenner!N42,Maenner!P42,Maenner!R42,Maenner!T42,Maenner!V42,Maenner!X42,Maenner!Z42,Maenner!#REF!,Maenner!AB42,Maenner!AF42,Maenner!AH42,Maenner!AJ42,Maenner!AL42,Maenner!#REF!)</f>
        <v>2</v>
      </c>
      <c r="C41" s="20">
        <f>Maenner!AR42</f>
        <v>260</v>
      </c>
      <c r="D41">
        <f>Maenner!AS42</f>
        <v>7</v>
      </c>
      <c r="E41" s="20">
        <f>Maenner!AT42</f>
        <v>130.5</v>
      </c>
    </row>
    <row r="42" spans="1:5" ht="15">
      <c r="A42" t="str">
        <f>Maenner!A43</f>
        <v>FAHRENGRUBER Rene </v>
      </c>
      <c r="B42">
        <f>COUNT(Maenner!B43,Maenner!D43,Maenner!F43,Maenner!J43,Maenner!N43,Maenner!P43,Maenner!R43,Maenner!T43,Maenner!V43,Maenner!X43,Maenner!Z43,Maenner!#REF!,Maenner!AB43,Maenner!AF43,Maenner!AH43,Maenner!AJ43,Maenner!AL43,Maenner!#REF!)</f>
        <v>0</v>
      </c>
      <c r="C42" s="20">
        <f>Maenner!AR43</f>
        <v>90</v>
      </c>
      <c r="D42">
        <f>Maenner!AS43</f>
        <v>2</v>
      </c>
      <c r="E42" s="20">
        <f>Maenner!AT43</f>
        <v>42</v>
      </c>
    </row>
    <row r="43" spans="1:5" ht="15">
      <c r="A43" t="str">
        <f>Maenner!A44</f>
        <v>JANECEK Oldrich </v>
      </c>
      <c r="B43">
        <f>COUNT(Maenner!B44,Maenner!D44,Maenner!F44,Maenner!J44,Maenner!N44,Maenner!P44,Maenner!R44,Maenner!T44,Maenner!V44,Maenner!X44,Maenner!Z44,Maenner!#REF!,Maenner!AB44,Maenner!AF44,Maenner!AH44,Maenner!AJ44,Maenner!AL44,Maenner!#REF!)</f>
        <v>3</v>
      </c>
      <c r="C43" s="20">
        <f>Maenner!AR44</f>
        <v>600</v>
      </c>
      <c r="D43">
        <f>Maenner!AS44</f>
        <v>14</v>
      </c>
      <c r="E43" s="20">
        <f>Maenner!AT44</f>
        <v>289.3</v>
      </c>
    </row>
    <row r="44" spans="1:5" ht="15">
      <c r="A44" t="str">
        <f>Maenner!A45</f>
        <v>BURGER Marcus </v>
      </c>
      <c r="B44">
        <f>COUNT(Maenner!B45,Maenner!D45,Maenner!F45,Maenner!J45,Maenner!N45,Maenner!P45,Maenner!R45,Maenner!T45,Maenner!V45,Maenner!X45,Maenner!Z45,Maenner!#REF!,Maenner!AB45,Maenner!AF45,Maenner!AH45,Maenner!AJ45,Maenner!AL45,Maenner!#REF!)</f>
        <v>2</v>
      </c>
      <c r="C44" s="20">
        <f>Maenner!AR45</f>
        <v>190</v>
      </c>
      <c r="D44">
        <f>Maenner!AS45</f>
        <v>5</v>
      </c>
      <c r="E44" s="20">
        <f>Maenner!AT45</f>
        <v>84</v>
      </c>
    </row>
    <row r="45" spans="1:5" ht="15">
      <c r="A45" t="str">
        <f>Maenner!A46</f>
        <v>ORTLER Siegfried </v>
      </c>
      <c r="B45">
        <f>COUNT(Maenner!B46,Maenner!D46,Maenner!F46,Maenner!J46,Maenner!N46,Maenner!P46,Maenner!R46,Maenner!T46,Maenner!V46,Maenner!X46,Maenner!Z46,Maenner!#REF!,Maenner!AB46,Maenner!AF46,Maenner!AH46,Maenner!AJ46,Maenner!AL46,Maenner!#REF!)</f>
        <v>1</v>
      </c>
      <c r="C45" s="20">
        <f>Maenner!AR46</f>
        <v>80</v>
      </c>
      <c r="D45">
        <f>Maenner!AS46</f>
        <v>3</v>
      </c>
      <c r="E45" s="20">
        <f>Maenner!AT46</f>
        <v>41.7</v>
      </c>
    </row>
    <row r="46" spans="1:5" ht="15">
      <c r="A46" t="str">
        <f>Maenner!A47</f>
        <v>ECKER Gerhard </v>
      </c>
      <c r="B46">
        <f>COUNT(Maenner!B47,Maenner!D47,Maenner!F47,Maenner!J47,Maenner!N47,Maenner!P47,Maenner!R47,Maenner!T47,Maenner!V47,Maenner!X47,Maenner!Z47,Maenner!#REF!,Maenner!AB47,Maenner!AF47,Maenner!AH47,Maenner!AJ47,Maenner!AL47,Maenner!#REF!)</f>
        <v>1</v>
      </c>
      <c r="C46" s="20">
        <f>Maenner!AR47</f>
        <v>90</v>
      </c>
      <c r="D46">
        <f>Maenner!AS47</f>
        <v>3</v>
      </c>
      <c r="E46" s="20">
        <f>Maenner!AT47</f>
        <v>41.7</v>
      </c>
    </row>
    <row r="47" spans="1:5" ht="15">
      <c r="A47" t="str">
        <f>Maenner!A48</f>
        <v>LANZ Thomas </v>
      </c>
      <c r="B47">
        <f>COUNT(Maenner!B48,Maenner!D48,Maenner!F48,Maenner!J48,Maenner!N48,Maenner!P48,Maenner!R48,Maenner!T48,Maenner!V48,Maenner!X48,Maenner!Z48,Maenner!#REF!,Maenner!AB48,Maenner!AF48,Maenner!AH48,Maenner!AJ48,Maenner!AL48,Maenner!#REF!)</f>
        <v>1</v>
      </c>
      <c r="C47" s="20">
        <f>Maenner!AR48</f>
        <v>140</v>
      </c>
      <c r="D47">
        <f>Maenner!AS48</f>
        <v>5</v>
      </c>
      <c r="E47" s="20">
        <f>Maenner!AT48</f>
        <v>96</v>
      </c>
    </row>
    <row r="48" spans="1:5" ht="15">
      <c r="A48" t="str">
        <f>Maenner!A49</f>
        <v>NUSSMÜLLER Michael </v>
      </c>
      <c r="B48">
        <f>COUNT(Maenner!B49,Maenner!D49,Maenner!F49,Maenner!J49,Maenner!N49,Maenner!P49,Maenner!R49,Maenner!T49,Maenner!V49,Maenner!X49,Maenner!Z49,Maenner!#REF!,Maenner!AB49,Maenner!AF49,Maenner!AH49,Maenner!AJ49,Maenner!AL49,Maenner!#REF!)</f>
        <v>1</v>
      </c>
      <c r="C48" s="20">
        <f>Maenner!AR49</f>
        <v>70</v>
      </c>
      <c r="D48">
        <f>Maenner!AS49</f>
        <v>3</v>
      </c>
      <c r="E48" s="20">
        <f>Maenner!AT49</f>
        <v>46</v>
      </c>
    </row>
    <row r="49" spans="1:5" ht="15">
      <c r="A49" t="str">
        <f>Maenner!A50</f>
        <v>JURAK Sascha </v>
      </c>
      <c r="B49">
        <f>COUNT(Maenner!B50,Maenner!D50,Maenner!F50,Maenner!J50,Maenner!N50,Maenner!P50,Maenner!R50,Maenner!T50,Maenner!V50,Maenner!X50,Maenner!Z50,Maenner!#REF!,Maenner!AB50,Maenner!AF50,Maenner!AH50,Maenner!AJ50,Maenner!AL50,Maenner!#REF!)</f>
        <v>1</v>
      </c>
      <c r="C49" s="20">
        <f>Maenner!AR50</f>
        <v>40</v>
      </c>
      <c r="D49">
        <f>Maenner!AS50</f>
        <v>3</v>
      </c>
      <c r="E49" s="20">
        <f>Maenner!AT50</f>
        <v>46</v>
      </c>
    </row>
    <row r="50" spans="1:5" ht="15">
      <c r="A50" t="str">
        <f>Maenner!A51</f>
        <v>WALTHER Stefan </v>
      </c>
      <c r="B50">
        <f>COUNT(Maenner!B51,Maenner!D51,Maenner!F51,Maenner!J51,Maenner!N51,Maenner!P51,Maenner!R51,Maenner!T51,Maenner!V51,Maenner!X51,Maenner!Z51,Maenner!#REF!,Maenner!AB51,Maenner!AF51,Maenner!AH51,Maenner!AJ51,Maenner!AL51,Maenner!#REF!)</f>
        <v>3</v>
      </c>
      <c r="C50" s="20">
        <f>Maenner!AR51</f>
        <v>430</v>
      </c>
      <c r="D50">
        <f>Maenner!AS51</f>
        <v>13</v>
      </c>
      <c r="E50" s="20">
        <f>Maenner!AT51</f>
        <v>228</v>
      </c>
    </row>
    <row r="51" spans="1:5" ht="15">
      <c r="A51" t="str">
        <f>Maenner!A52</f>
        <v>JENNER Georg </v>
      </c>
      <c r="B51">
        <f>COUNT(Maenner!B52,Maenner!D52,Maenner!F52,Maenner!J52,Maenner!N52,Maenner!P52,Maenner!R52,Maenner!T52,Maenner!V52,Maenner!X52,Maenner!Z52,Maenner!#REF!,Maenner!AB52,Maenner!AF52,Maenner!AH52,Maenner!AJ52,Maenner!AL52,Maenner!#REF!)</f>
        <v>1</v>
      </c>
      <c r="C51" s="20">
        <f>Maenner!AR52</f>
        <v>130</v>
      </c>
      <c r="D51">
        <f>Maenner!AS52</f>
        <v>6</v>
      </c>
      <c r="E51" s="20">
        <f>Maenner!AT52</f>
        <v>104</v>
      </c>
    </row>
    <row r="52" spans="1:5" ht="15">
      <c r="A52" t="str">
        <f>Maenner!A53</f>
        <v>SCHWENINGER 
Andreas Dr.</v>
      </c>
      <c r="B52">
        <f>COUNT(Maenner!B53,Maenner!D53,Maenner!F53,Maenner!J53,Maenner!N53,Maenner!P53,Maenner!R53,Maenner!T53,Maenner!V53,Maenner!X53,Maenner!Z53,Maenner!#REF!,Maenner!AB53,Maenner!AF53,Maenner!AH53,Maenner!AJ53,Maenner!AL53,Maenner!#REF!)</f>
        <v>1</v>
      </c>
      <c r="C52" s="20">
        <f>Maenner!AR53</f>
        <v>70</v>
      </c>
      <c r="D52">
        <f>Maenner!AS53</f>
        <v>2</v>
      </c>
      <c r="E52" s="20">
        <f>Maenner!AT53</f>
        <v>50</v>
      </c>
    </row>
    <row r="53" spans="1:5" ht="15">
      <c r="A53" t="str">
        <f>Maenner!A54</f>
        <v>ROTH Erwin</v>
      </c>
      <c r="B53">
        <f>COUNT(Maenner!B54,Maenner!D54,Maenner!F54,Maenner!J54,Maenner!N54,Maenner!P54,Maenner!R54,Maenner!T54,Maenner!V54,Maenner!X54,Maenner!Z54,Maenner!#REF!,Maenner!AB54,Maenner!AF54,Maenner!AH54,Maenner!AJ54,Maenner!AL54,Maenner!#REF!)</f>
        <v>1</v>
      </c>
      <c r="C53" s="20">
        <f>Maenner!AR54</f>
        <v>60</v>
      </c>
      <c r="D53">
        <f>Maenner!AS54</f>
        <v>2</v>
      </c>
      <c r="E53" s="20">
        <f>Maenner!AT54</f>
        <v>50</v>
      </c>
    </row>
    <row r="54" spans="1:5" ht="15">
      <c r="A54" t="str">
        <f>Maenner!A55</f>
        <v>HEROUT Dominic</v>
      </c>
      <c r="B54">
        <f>COUNT(Maenner!B55,Maenner!D55,Maenner!F55,Maenner!J55,Maenner!N55,Maenner!P55,Maenner!R55,Maenner!T55,Maenner!V55,Maenner!X55,Maenner!Z55,Maenner!#REF!,Maenner!AB55,Maenner!AF55,Maenner!AH55,Maenner!AJ55,Maenner!AL55,Maenner!#REF!)</f>
        <v>1</v>
      </c>
      <c r="C54" s="20">
        <f>Maenner!AR55</f>
        <v>180</v>
      </c>
      <c r="D54">
        <f>Maenner!AS55</f>
        <v>5</v>
      </c>
      <c r="E54" s="20">
        <f>Maenner!AT55</f>
        <v>74</v>
      </c>
    </row>
    <row r="55" spans="1:5" ht="15">
      <c r="A55" t="str">
        <f>Maenner!A56</f>
        <v>PICHLER Thomas</v>
      </c>
      <c r="B55">
        <f>COUNT(Maenner!B56,Maenner!D56,Maenner!F56,Maenner!J56,Maenner!N56,Maenner!P56,Maenner!R56,Maenner!T56,Maenner!V56,Maenner!X56,Maenner!Z56,Maenner!#REF!,Maenner!AB56,Maenner!AF56,Maenner!AH56,Maenner!AJ56,Maenner!AL56,Maenner!#REF!)</f>
        <v>1</v>
      </c>
      <c r="C55" s="20">
        <f>Maenner!AR56</f>
        <v>90</v>
      </c>
      <c r="D55">
        <f>Maenner!AS56</f>
        <v>3</v>
      </c>
      <c r="E55" s="20">
        <f>Maenner!AT56</f>
        <v>43</v>
      </c>
    </row>
    <row r="56" spans="1:5" ht="15">
      <c r="A56" t="str">
        <f>Maenner!A57</f>
        <v>KÖHLER Jürgen</v>
      </c>
      <c r="B56">
        <f>COUNT(Maenner!B57,Maenner!D57,Maenner!F57,Maenner!J57,Maenner!N57,Maenner!P57,Maenner!R57,Maenner!T57,Maenner!V57,Maenner!X57,Maenner!Z57,Maenner!#REF!,Maenner!AB57,Maenner!AF57,Maenner!AH57,Maenner!AJ57,Maenner!AL57,Maenner!#REF!)</f>
        <v>1</v>
      </c>
      <c r="C56" s="20">
        <f>Maenner!AR57</f>
        <v>90</v>
      </c>
      <c r="D56">
        <f>Maenner!AS57</f>
        <v>3</v>
      </c>
      <c r="E56" s="20">
        <f>Maenner!AT57</f>
        <v>42</v>
      </c>
    </row>
    <row r="57" spans="1:5" ht="15">
      <c r="A57" t="str">
        <f>Maenner!A58</f>
        <v>TIESO Ruben</v>
      </c>
      <c r="B57">
        <f>COUNT(Maenner!B58,Maenner!D58,Maenner!F58,Maenner!J58,Maenner!N58,Maenner!P58,Maenner!R58,Maenner!T58,Maenner!V58,Maenner!X58,Maenner!Z58,Maenner!#REF!,Maenner!AB58,Maenner!AF58,Maenner!AH58,Maenner!AJ58,Maenner!AL58,Maenner!#REF!)</f>
        <v>0</v>
      </c>
      <c r="C57" s="20">
        <f>Maenner!AR58</f>
        <v>60</v>
      </c>
      <c r="D57">
        <f>Maenner!AS58</f>
        <v>2</v>
      </c>
      <c r="E57" s="20">
        <f>Maenner!AT58</f>
        <v>32</v>
      </c>
    </row>
    <row r="58" spans="1:5" ht="15">
      <c r="A58">
        <f>Maenner!A59</f>
        <v>0</v>
      </c>
      <c r="B58">
        <f>COUNT(Maenner!B59,Maenner!D59,Maenner!F59,Maenner!J59,Maenner!N59,Maenner!P59,Maenner!R59,Maenner!T59,Maenner!V59,Maenner!X59,Maenner!Z59,Maenner!#REF!,Maenner!AB59,Maenner!AF59,Maenner!AH59,Maenner!AJ59,Maenner!AL59,Maenner!#REF!)</f>
        <v>0</v>
      </c>
      <c r="C58" s="20">
        <f>Maenner!AR59</f>
        <v>0</v>
      </c>
      <c r="D58">
        <f>Maenner!AS59</f>
        <v>0</v>
      </c>
      <c r="E58" s="20">
        <f>Maenner!AT59</f>
        <v>0</v>
      </c>
    </row>
    <row r="59" spans="1:5" ht="15">
      <c r="A59">
        <f>Maenner!A60</f>
        <v>0</v>
      </c>
      <c r="B59">
        <f>COUNT(Maenner!B60,Maenner!D60,Maenner!F60,Maenner!J60,Maenner!N60,Maenner!P60,Maenner!R60,Maenner!T60,Maenner!V60,Maenner!X60,Maenner!Z60,Maenner!#REF!,Maenner!AB60,Maenner!AF60,Maenner!AH60,Maenner!AJ60,Maenner!AL60,Maenner!#REF!)</f>
        <v>0</v>
      </c>
      <c r="C59" s="20">
        <f>Maenner!AR60</f>
        <v>0</v>
      </c>
      <c r="D59">
        <f>Maenner!AS60</f>
        <v>0</v>
      </c>
      <c r="E59" s="20">
        <f>Maenner!AT60</f>
        <v>0</v>
      </c>
    </row>
    <row r="60" spans="3:5" ht="15">
      <c r="C60" s="20"/>
      <c r="E60" s="20"/>
    </row>
    <row r="62" spans="1:5" ht="15">
      <c r="A62" t="str">
        <f>Frauen!A5</f>
        <v>WEISSINGER-LUSENBERGER Anita </v>
      </c>
      <c r="B62">
        <f>COUNT(Frauen!B5,Frauen!D5,Frauen!F5,Frauen!H5,Frauen!J5,Frauen!L5,Frauen!N5,Frauen!P5,Frauen!R5,Frauen!T5,Frauen!V5,Frauen!X5,Frauen!Z5,Frauen!AB5,Frauen!AD5,Frauen!AF5,Frauen!AH5,Frauen!AJ5,)</f>
        <v>2</v>
      </c>
      <c r="C62" s="20">
        <f>Frauen!AR5</f>
        <v>100</v>
      </c>
      <c r="D62">
        <f>Frauen!AS5</f>
        <v>1</v>
      </c>
      <c r="E62" s="41">
        <f>Frauen!AT5</f>
        <v>45</v>
      </c>
    </row>
    <row r="63" spans="1:5" ht="15">
      <c r="A63" t="str">
        <f>Frauen!A6</f>
        <v>ZENZ Alice</v>
      </c>
      <c r="B63">
        <f>COUNT(Frauen!B6,Frauen!D6,Frauen!F6,Frauen!H6,Frauen!J6,Frauen!L6,Frauen!N6,Frauen!P6,Frauen!R6,Frauen!T6,Frauen!V6,Frauen!X6,Frauen!Z6,Frauen!AB6,Frauen!AD6,Frauen!AF6,Frauen!AH6,Frauen!AJ6,)</f>
        <v>2</v>
      </c>
      <c r="C63" s="20">
        <f>Frauen!AR6</f>
        <v>100</v>
      </c>
      <c r="D63">
        <f>Frauen!AS6</f>
        <v>1</v>
      </c>
      <c r="E63" s="41">
        <f>Frauen!AT6</f>
        <v>45</v>
      </c>
    </row>
    <row r="64" spans="1:5" ht="15">
      <c r="A64" t="str">
        <f>Frauen!A7</f>
        <v>VASUTIU Florina </v>
      </c>
      <c r="B64">
        <f>COUNT(Frauen!B7,Frauen!D7,Frauen!F7,Frauen!H7,Frauen!J7,Frauen!L7,Frauen!N7,Frauen!P7,Frauen!R7,Frauen!T7,Frauen!V7,Frauen!X7,Frauen!Z7,Frauen!AB7,Frauen!AD7,Frauen!AF7,Frauen!AH7,Frauen!AJ7,)</f>
        <v>2</v>
      </c>
      <c r="C64" s="20">
        <f>Frauen!AR7</f>
        <v>100</v>
      </c>
      <c r="D64">
        <f>Frauen!AS7</f>
        <v>1</v>
      </c>
      <c r="E64" s="41">
        <f>Frauen!AT7</f>
        <v>45</v>
      </c>
    </row>
    <row r="65" spans="1:5" ht="15">
      <c r="A65" t="str">
        <f>Frauen!A8</f>
        <v>SCHWARZ Martina </v>
      </c>
      <c r="B65">
        <f>COUNT(Frauen!B8,Frauen!D8,Frauen!F8,Frauen!H8,Frauen!J8,Frauen!L8,Frauen!N8,Frauen!P8,Frauen!R8,Frauen!T8,Frauen!V8,Frauen!X8,Frauen!Z8,Frauen!AB8,Frauen!AD8,Frauen!AF8,Frauen!AH8,Frauen!AJ8,)</f>
        <v>3</v>
      </c>
      <c r="C65" s="20">
        <f>Frauen!AR8</f>
        <v>200</v>
      </c>
      <c r="D65">
        <f>Frauen!AS8</f>
        <v>4</v>
      </c>
      <c r="E65" s="41">
        <f>Frauen!AT8</f>
        <v>91</v>
      </c>
    </row>
    <row r="66" spans="1:5" ht="15">
      <c r="A66" t="str">
        <f>Frauen!A9</f>
        <v>FREYHOFER Bettina</v>
      </c>
      <c r="B66">
        <f>COUNT(Frauen!B9,Frauen!D9,Frauen!F9,Frauen!H9,Frauen!J9,Frauen!L9,Frauen!N9,Frauen!P9,Frauen!R9,Frauen!T9,Frauen!V9,Frauen!X9,Frauen!Z9,Frauen!AB9,Frauen!AD9,Frauen!AF9,Frauen!AH9,Frauen!AJ9,)</f>
        <v>2</v>
      </c>
      <c r="C66" s="20">
        <f>Frauen!AR9</f>
        <v>100</v>
      </c>
      <c r="D66">
        <f>Frauen!AS9</f>
        <v>1</v>
      </c>
      <c r="E66" s="41">
        <f>Frauen!AT9</f>
        <v>45</v>
      </c>
    </row>
    <row r="67" spans="1:5" ht="15">
      <c r="A67" t="str">
        <f>Frauen!A10</f>
        <v>KECMAN Zorica</v>
      </c>
      <c r="B67">
        <f>COUNT(Frauen!B10,Frauen!D10,Frauen!F10,Frauen!H10,Frauen!J10,Frauen!L10,Frauen!N10,Frauen!P10,Frauen!R10,Frauen!T10,Frauen!V10,Frauen!X10,Frauen!Z10,Frauen!AB10,Frauen!AD10,Frauen!AF10,Frauen!AH10,Frauen!AJ10,)</f>
        <v>2</v>
      </c>
      <c r="C67" s="20">
        <f>Frauen!AR10</f>
        <v>100</v>
      </c>
      <c r="D67">
        <f>Frauen!AS10</f>
        <v>1</v>
      </c>
      <c r="E67" s="41">
        <f>Frauen!AT10</f>
        <v>45</v>
      </c>
    </row>
    <row r="68" spans="1:5" ht="15">
      <c r="A68" t="str">
        <f>Frauen!A11</f>
        <v>GRABNER Monika </v>
      </c>
      <c r="B68">
        <f>COUNT(Frauen!B11,Frauen!D11,Frauen!F11,Frauen!H11,Frauen!J11,Frauen!L11,Frauen!N11,Frauen!P11,Frauen!R11,Frauen!T11,Frauen!V11,Frauen!X11,Frauen!Z11,Frauen!AB11,Frauen!AD11,Frauen!AF11,Frauen!AH11,Frauen!AJ11,)</f>
        <v>2</v>
      </c>
      <c r="C68" s="20">
        <f>Frauen!AR11</f>
        <v>100</v>
      </c>
      <c r="D68">
        <f>Frauen!AS11</f>
        <v>1</v>
      </c>
      <c r="E68" s="41">
        <f>Frauen!AT11</f>
        <v>45</v>
      </c>
    </row>
    <row r="69" spans="1:5" ht="15">
      <c r="A69" t="str">
        <f>Frauen!A12</f>
        <v>VASINOVA Marcela </v>
      </c>
      <c r="B69">
        <f>COUNT(Frauen!B12,Frauen!D12,Frauen!F12,Frauen!H12,Frauen!J12,Frauen!L12,Frauen!N12,Frauen!P12,Frauen!R12,Frauen!T12,Frauen!V12,Frauen!X12,Frauen!Z12,Frauen!AB12,Frauen!AD12,Frauen!AF12,Frauen!AH12,Frauen!AJ12,)</f>
        <v>4</v>
      </c>
      <c r="C69" s="20">
        <f>Frauen!AR12</f>
        <v>300</v>
      </c>
      <c r="D69">
        <f>Frauen!AS12</f>
        <v>7</v>
      </c>
      <c r="E69" s="41">
        <f>Frauen!AT12</f>
        <v>142.9</v>
      </c>
    </row>
    <row r="70" spans="1:5" ht="15">
      <c r="A70" t="str">
        <f>Frauen!A13</f>
        <v>GÖNITZER Barbara </v>
      </c>
      <c r="B70">
        <f>COUNT(Frauen!B13,Frauen!D13,Frauen!F13,Frauen!H13,Frauen!J13,Frauen!L13,Frauen!N13,Frauen!P13,Frauen!R13,Frauen!T13,Frauen!V13,Frauen!X13,Frauen!Z13,Frauen!AB13,Frauen!AD13,Frauen!AF13,Frauen!AH13,Frauen!AJ13,)</f>
        <v>2</v>
      </c>
      <c r="C70" s="20">
        <f>Frauen!AR13</f>
        <v>100</v>
      </c>
      <c r="D70">
        <f>Frauen!AS13</f>
        <v>3</v>
      </c>
      <c r="E70" s="41">
        <f>Frauen!AT13</f>
        <v>48.2</v>
      </c>
    </row>
    <row r="71" spans="1:5" ht="15">
      <c r="A71" t="str">
        <f>Frauen!A14</f>
        <v>ELBISCHBERGER Alexandra </v>
      </c>
      <c r="B71">
        <f>COUNT(Frauen!B14,Frauen!D14,Frauen!F14,Frauen!H14,Frauen!J14,Frauen!L14,Frauen!N14,Frauen!P14,Frauen!R14,Frauen!T14,Frauen!V14,Frauen!X14,Frauen!Z14,Frauen!AB14,Frauen!AD14,Frauen!AF14,Frauen!AH14,Frauen!AJ14,)</f>
        <v>2</v>
      </c>
      <c r="C71" s="20">
        <f>Frauen!AR14</f>
        <v>100</v>
      </c>
      <c r="D71">
        <f>Frauen!AS14</f>
        <v>2</v>
      </c>
      <c r="E71" s="41">
        <f>Frauen!AT14</f>
        <v>42</v>
      </c>
    </row>
    <row r="72" spans="1:5" ht="15">
      <c r="A72" t="str">
        <f>Frauen!A15</f>
        <v>RUMPLMAIER Sandra </v>
      </c>
      <c r="B72">
        <f>COUNT(Frauen!B15,Frauen!D15,Frauen!F15,Frauen!H15,Frauen!J15,Frauen!L15,Frauen!N15,Frauen!P15,Frauen!R15,Frauen!T15,Frauen!V15,Frauen!X15,Frauen!Z15,Frauen!AB15,Frauen!AD15,Frauen!AF15,Frauen!AH15,Frauen!AJ15,)</f>
        <v>4</v>
      </c>
      <c r="C72" s="20">
        <f>Frauen!AR15</f>
        <v>280</v>
      </c>
      <c r="D72">
        <f>Frauen!AS15</f>
        <v>8</v>
      </c>
      <c r="E72" s="41">
        <f>Frauen!AT15</f>
        <v>134.5</v>
      </c>
    </row>
    <row r="73" spans="1:5" ht="15">
      <c r="A73" t="str">
        <f>Frauen!A16</f>
        <v>ALTMANNINGER Carina</v>
      </c>
      <c r="B73">
        <f>COUNT(Frauen!B16,Frauen!D16,Frauen!F16,Frauen!H16,Frauen!J16,Frauen!L16,Frauen!N16,Frauen!P16,Frauen!R16,Frauen!T16,Frauen!V16,Frauen!X16,Frauen!Z16,Frauen!AB16,Frauen!AD16,Frauen!AF16,Frauen!AH16,Frauen!AJ16,)</f>
        <v>4</v>
      </c>
      <c r="C73" s="20">
        <f>Frauen!AR16</f>
        <v>280</v>
      </c>
      <c r="D73">
        <f>Frauen!AS16</f>
        <v>8</v>
      </c>
      <c r="E73" s="41">
        <f>Frauen!AT16</f>
        <v>150</v>
      </c>
    </row>
    <row r="74" spans="1:5" ht="15">
      <c r="A74" t="str">
        <f>Frauen!A17</f>
        <v>BRANDSTÄTTER Saskia</v>
      </c>
      <c r="B74">
        <f>COUNT(Frauen!B17,Frauen!D17,Frauen!F17,Frauen!H17,Frauen!J17,Frauen!L17,Frauen!N17,Frauen!P17,Frauen!R17,Frauen!T17,Frauen!V17,Frauen!X17,Frauen!Z17,Frauen!AB17,Frauen!AD17,Frauen!AF17,Frauen!AH17,Frauen!AJ17,)</f>
        <v>2</v>
      </c>
      <c r="C74" s="20">
        <f>Frauen!AR17</f>
        <v>90</v>
      </c>
      <c r="D74">
        <f>Frauen!AS17</f>
        <v>3</v>
      </c>
      <c r="E74" s="41">
        <f>Frauen!AT17</f>
        <v>58</v>
      </c>
    </row>
  </sheetData>
  <sheetProtection/>
  <mergeCells count="3">
    <mergeCell ref="A1:A3"/>
    <mergeCell ref="B1:B3"/>
    <mergeCell ref="C1:C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Benedikt</dc:creator>
  <cp:keywords/>
  <dc:description/>
  <cp:lastModifiedBy>Marcel Fahrengruber</cp:lastModifiedBy>
  <dcterms:created xsi:type="dcterms:W3CDTF">2016-05-01T14:45:36Z</dcterms:created>
  <dcterms:modified xsi:type="dcterms:W3CDTF">2019-11-01T11:18:44Z</dcterms:modified>
  <cp:category/>
  <cp:version/>
  <cp:contentType/>
  <cp:contentStatus/>
</cp:coreProperties>
</file>